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elkarlan-my.sharepoint.com/personal/k-gimenez_euskadi_eus/Documents/LANA/2026.06.16.elk_dirulaguntza/"/>
    </mc:Choice>
  </mc:AlternateContent>
  <xr:revisionPtr revIDLastSave="196" documentId="8_{A00F42DC-389C-4677-B5EE-15BFC4B6A6C8}" xr6:coauthVersionLast="47" xr6:coauthVersionMax="47" xr10:uidLastSave="{307784C9-34E2-43D7-A598-01C14DFBC3F4}"/>
  <bookViews>
    <workbookView xWindow="-108" yWindow="-108" windowWidth="23256" windowHeight="12456" xr2:uid="{1092C401-7040-41C4-B9CF-9020488DF935}"/>
  </bookViews>
  <sheets>
    <sheet name="Aurrekontu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5" i="1" l="1"/>
  <c r="B126" i="1"/>
  <c r="B95" i="1"/>
  <c r="B60" i="1"/>
  <c r="B39" i="1"/>
  <c r="B29" i="1"/>
  <c r="B112" i="1"/>
  <c r="B82" i="1"/>
  <c r="B81" i="1"/>
  <c r="B77" i="1"/>
  <c r="B73" i="1"/>
  <c r="B69" i="1"/>
  <c r="B59" i="1"/>
  <c r="B55" i="1"/>
  <c r="B51" i="1"/>
  <c r="B47" i="1"/>
  <c r="B65" i="1"/>
  <c r="B83" i="1" l="1"/>
  <c r="K13" i="1" s="1"/>
  <c r="B150" i="1" l="1"/>
  <c r="B96" i="1" s="1"/>
  <c r="B30" i="1" l="1"/>
  <c r="B136" i="1"/>
  <c r="B113" i="1"/>
</calcChain>
</file>

<file path=xl/sharedStrings.xml><?xml version="1.0" encoding="utf-8"?>
<sst xmlns="http://schemas.openxmlformats.org/spreadsheetml/2006/main" count="105" uniqueCount="63">
  <si>
    <t>…</t>
  </si>
  <si>
    <t>TOTAL TODOS LOS GASTOS</t>
  </si>
  <si>
    <t>Maite Perez</t>
  </si>
  <si>
    <t>SUPERA 10% / OK10%MÁX</t>
  </si>
  <si>
    <t>SUPERA PRECIO MÁX  / OK</t>
  </si>
  <si>
    <t>SUPERA PRECIO MÁX / OK</t>
  </si>
  <si>
    <t>SUPERA PRECIO MÁX/ OK</t>
  </si>
  <si>
    <t>Gastuak guztira</t>
  </si>
  <si>
    <t xml:space="preserve">Gauzatzeari lotutako zeharkako gastuak </t>
  </si>
  <si>
    <r>
      <t xml:space="preserve">(Proiektuaren garapenari lotuak, zalantzarik gabe, diruz lagun daitekeen gehieneko aurrekontuaren </t>
    </r>
    <r>
      <rPr>
        <b/>
        <sz val="11"/>
        <color rgb="FFFF0000"/>
        <rFont val="Aptos Narrow"/>
        <family val="2"/>
        <scheme val="minor"/>
      </rPr>
      <t xml:space="preserve">% 10 gehienez) </t>
    </r>
  </si>
  <si>
    <t>Telefonoa</t>
  </si>
  <si>
    <t>Argia</t>
  </si>
  <si>
    <t>Material suntsikorra</t>
  </si>
  <si>
    <t>Fotokopiak</t>
  </si>
  <si>
    <t>Materiales didaktikoak (liburuak, …)</t>
  </si>
  <si>
    <t xml:space="preserve">BEZ ez kengarriaren gastuak </t>
  </si>
  <si>
    <t xml:space="preserve">Kengarria ez den BEZaren gastuak, guztira </t>
  </si>
  <si>
    <t xml:space="preserve">Zeharkako gastuak, guztira </t>
  </si>
  <si>
    <t xml:space="preserve">Prestakuntzako eta laguntza teknikoko gastuak </t>
  </si>
  <si>
    <t>Autodefentsa feminista lantegia /  552 zk faktura</t>
  </si>
  <si>
    <t xml:space="preserve">Jardueraren izena </t>
  </si>
  <si>
    <t>Feminismoak</t>
  </si>
  <si>
    <t>Orduak guztira</t>
  </si>
  <si>
    <t>Gastua guztira</t>
  </si>
  <si>
    <t>Irakurketa kluba</t>
  </si>
  <si>
    <t>Feminismoak 2. zatia</t>
  </si>
  <si>
    <t>Irakurketa kluba 2. zatia</t>
  </si>
  <si>
    <r>
      <t>Oinarrizko berdintasun-edukien / aurretik emandako prestakuntza-gastuak</t>
    </r>
    <r>
      <rPr>
        <sz val="11"/>
        <color rgb="FFFFFF00"/>
        <rFont val="Aptos Narrow"/>
        <family val="2"/>
        <scheme val="minor"/>
      </rPr>
      <t xml:space="preserve"> (gehienez 90 €/ h) </t>
    </r>
  </si>
  <si>
    <r>
      <t xml:space="preserve">Berdintasun-eduki aurreratuak / ad hoc prestatutako materialekin prestakuntzak </t>
    </r>
    <r>
      <rPr>
        <sz val="11"/>
        <color rgb="FFFFFF00"/>
        <rFont val="Aptos Narrow"/>
        <family val="2"/>
        <scheme val="minor"/>
      </rPr>
      <t xml:space="preserve">(150 €/ orduko gehienez) </t>
    </r>
  </si>
  <si>
    <t>OINARRIZKO PRESTAKUNTZA GASTU DENAK GUZTIRA</t>
  </si>
  <si>
    <t>EAEko soldata arrakala</t>
  </si>
  <si>
    <t>Hizkuntzaren erabilera ez sexista</t>
  </si>
  <si>
    <t>Urbanismo feminista</t>
  </si>
  <si>
    <t>BERDINTASUN EDUKI AURRERATUEN GASTUA GUZTIRA</t>
  </si>
  <si>
    <t>PRESTAKUNTZA GASTU GUZTIAK</t>
  </si>
  <si>
    <t xml:space="preserve">Langile boluntarioen gastuak </t>
  </si>
  <si>
    <r>
      <rPr>
        <b/>
        <sz val="11"/>
        <rFont val="Aptos Narrow"/>
        <family val="2"/>
        <scheme val="minor"/>
      </rPr>
      <t xml:space="preserve">(diruz lagun daitekeen aurrekontu osoaren </t>
    </r>
    <r>
      <rPr>
        <b/>
        <sz val="11"/>
        <color rgb="FFFF0000"/>
        <rFont val="Aptos Narrow"/>
        <family val="2"/>
        <scheme val="minor"/>
      </rPr>
      <t>% 10, gehienez)</t>
    </r>
    <r>
      <rPr>
        <b/>
        <sz val="11"/>
        <rFont val="Aptos Narrow"/>
        <family val="2"/>
        <scheme val="minor"/>
      </rPr>
      <t xml:space="preserve"> </t>
    </r>
  </si>
  <si>
    <t xml:space="preserve">€/ h proiekturako </t>
  </si>
  <si>
    <t xml:space="preserve">Dedikazio-orduak guztira </t>
  </si>
  <si>
    <t xml:space="preserve">Lan-kostua, guztira </t>
  </si>
  <si>
    <t xml:space="preserve">Boluntarioen asegurua </t>
  </si>
  <si>
    <t xml:space="preserve">Boluntarioen kostua, guztira </t>
  </si>
  <si>
    <t>Langileria propioaren kontratuen gastua</t>
  </si>
  <si>
    <r>
      <t xml:space="preserve">Diruz lagundutako proiektua garatzen soilik diharduten langileak, diruz lagundu daitekeen gehieneko zenbatekoaren </t>
    </r>
    <r>
      <rPr>
        <b/>
        <sz val="11"/>
        <color rgb="FFFF0000"/>
        <rFont val="Aptos Narrow"/>
        <family val="2"/>
        <scheme val="minor"/>
      </rPr>
      <t>% 10eko mugarekin</t>
    </r>
  </si>
  <si>
    <t>Langilea</t>
  </si>
  <si>
    <t>Hilabeteak</t>
  </si>
  <si>
    <t>Soldatak guztira</t>
  </si>
  <si>
    <t>Gizarte segurantza guztira</t>
  </si>
  <si>
    <t>Urtarrila eta otsaila</t>
  </si>
  <si>
    <t>Urtarrila, otsaila eta martxoa</t>
  </si>
  <si>
    <t>Guztira kontratazioen gastua</t>
  </si>
  <si>
    <t>Komunikazio gastuak</t>
  </si>
  <si>
    <t>Webgunearen kudeaketa</t>
  </si>
  <si>
    <t>Kartelen diseinua</t>
  </si>
  <si>
    <t>Irratiko kanpaina</t>
  </si>
  <si>
    <t>Pegatinak</t>
  </si>
  <si>
    <t>Komunikazio gastuak guztira</t>
  </si>
  <si>
    <t>Dieten gastuak</t>
  </si>
  <si>
    <r>
      <t xml:space="preserve">Prestatzaileena eta/edo dinamizatzaileena bakarrik, diruz lagundu daitekeen gehieneko aurrekontuaren </t>
    </r>
    <r>
      <rPr>
        <b/>
        <sz val="11"/>
        <color rgb="FFFF0000"/>
        <rFont val="Aptos Narrow"/>
        <family val="2"/>
        <scheme val="minor"/>
      </rPr>
      <t xml:space="preserve">% 10eko mugarekin. </t>
    </r>
  </si>
  <si>
    <t>Desplazamendu gastuak</t>
  </si>
  <si>
    <t>Alojamendua</t>
  </si>
  <si>
    <t>Janariak</t>
  </si>
  <si>
    <t>Dieten gastua 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</si>
</sst>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FF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0" fillId="0" borderId="0" xfId="0" applyNumberFormat="1" applyAlignment="1" applyProtection="1">
      <alignment wrapText="1"/>
      <protection locked="0"/>
    </xf>
    <xf numFmtId="0" fontId="0" fillId="0" borderId="0" xfId="0" applyProtection="1">
      <protection locked="0"/>
    </xf>
    <xf numFmtId="9" fontId="0" fillId="0" borderId="0" xfId="0" applyNumberFormat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wrapText="1"/>
      <protection locked="0"/>
    </xf>
    <xf numFmtId="164" fontId="0" fillId="0" borderId="3" xfId="0" applyNumberFormat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11" borderId="3" xfId="0" applyFont="1" applyFill="1" applyBorder="1" applyProtection="1">
      <protection locked="0"/>
    </xf>
    <xf numFmtId="164" fontId="0" fillId="0" borderId="13" xfId="0" applyNumberFormat="1" applyBorder="1" applyAlignment="1" applyProtection="1">
      <alignment wrapText="1"/>
      <protection locked="0"/>
    </xf>
    <xf numFmtId="164" fontId="0" fillId="0" borderId="0" xfId="0" applyNumberFormat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164" fontId="0" fillId="0" borderId="1" xfId="0" applyNumberFormat="1" applyBorder="1" applyProtection="1">
      <protection locked="0"/>
    </xf>
    <xf numFmtId="0" fontId="1" fillId="0" borderId="6" xfId="0" applyFont="1" applyBorder="1" applyProtection="1">
      <protection locked="0"/>
    </xf>
    <xf numFmtId="164" fontId="0" fillId="0" borderId="12" xfId="0" applyNumberFormat="1" applyBorder="1" applyProtection="1">
      <protection locked="0"/>
    </xf>
    <xf numFmtId="0" fontId="1" fillId="0" borderId="3" xfId="0" applyFont="1" applyBorder="1" applyProtection="1">
      <protection locked="0"/>
    </xf>
    <xf numFmtId="164" fontId="0" fillId="0" borderId="7" xfId="0" applyNumberFormat="1" applyBorder="1" applyProtection="1">
      <protection locked="0"/>
    </xf>
    <xf numFmtId="0" fontId="1" fillId="3" borderId="3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164" fontId="0" fillId="0" borderId="3" xfId="0" applyNumberFormat="1" applyBorder="1" applyProtection="1">
      <protection locked="0"/>
    </xf>
    <xf numFmtId="0" fontId="0" fillId="6" borderId="15" xfId="0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64" fontId="0" fillId="7" borderId="3" xfId="0" applyNumberFormat="1" applyFill="1" applyBorder="1" applyProtection="1">
      <protection locked="0"/>
    </xf>
    <xf numFmtId="0" fontId="1" fillId="9" borderId="2" xfId="0" applyFont="1" applyFill="1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0" fontId="1" fillId="9" borderId="3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0" fillId="10" borderId="3" xfId="0" applyFill="1" applyBorder="1" applyProtection="1">
      <protection locked="0"/>
    </xf>
    <xf numFmtId="164" fontId="0" fillId="0" borderId="4" xfId="0" applyNumberFormat="1" applyBorder="1" applyProtection="1">
      <protection locked="0"/>
    </xf>
    <xf numFmtId="0" fontId="1" fillId="8" borderId="3" xfId="0" applyFont="1" applyFill="1" applyBorder="1" applyAlignment="1" applyProtection="1">
      <alignment wrapText="1"/>
      <protection locked="0"/>
    </xf>
    <xf numFmtId="0" fontId="4" fillId="12" borderId="9" xfId="0" applyFont="1" applyFill="1" applyBorder="1" applyProtection="1">
      <protection locked="0"/>
    </xf>
    <xf numFmtId="0" fontId="1" fillId="12" borderId="3" xfId="0" applyFont="1" applyFill="1" applyBorder="1" applyProtection="1">
      <protection locked="0"/>
    </xf>
    <xf numFmtId="164" fontId="1" fillId="0" borderId="3" xfId="0" applyNumberFormat="1" applyFont="1" applyBorder="1" applyProtection="1"/>
    <xf numFmtId="0" fontId="0" fillId="0" borderId="3" xfId="0" applyBorder="1" applyProtection="1"/>
    <xf numFmtId="0" fontId="0" fillId="6" borderId="3" xfId="0" applyFill="1" applyBorder="1" applyProtection="1"/>
    <xf numFmtId="164" fontId="1" fillId="0" borderId="11" xfId="0" applyNumberFormat="1" applyFont="1" applyBorder="1" applyProtection="1"/>
    <xf numFmtId="0" fontId="0" fillId="0" borderId="0" xfId="0" applyProtection="1"/>
    <xf numFmtId="0" fontId="0" fillId="9" borderId="8" xfId="0" applyFill="1" applyBorder="1" applyProtection="1"/>
    <xf numFmtId="0" fontId="1" fillId="13" borderId="3" xfId="0" applyFont="1" applyFill="1" applyBorder="1" applyProtection="1"/>
    <xf numFmtId="0" fontId="1" fillId="11" borderId="3" xfId="0" applyFont="1" applyFill="1" applyBorder="1" applyProtection="1"/>
    <xf numFmtId="0" fontId="6" fillId="0" borderId="10" xfId="0" applyFont="1" applyBorder="1" applyAlignment="1" applyProtection="1">
      <alignment wrapText="1"/>
    </xf>
    <xf numFmtId="0" fontId="7" fillId="4" borderId="3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horizontal="left"/>
      <protection locked="0"/>
    </xf>
    <xf numFmtId="0" fontId="1" fillId="5" borderId="3" xfId="0" applyFont="1" applyFill="1" applyBorder="1" applyAlignment="1" applyProtection="1">
      <alignment wrapText="1"/>
    </xf>
    <xf numFmtId="0" fontId="8" fillId="0" borderId="3" xfId="0" applyFont="1" applyBorder="1" applyProtection="1">
      <protection locked="0"/>
    </xf>
    <xf numFmtId="0" fontId="8" fillId="0" borderId="3" xfId="0" applyFont="1" applyBorder="1" applyAlignment="1" applyProtection="1">
      <alignment wrapText="1"/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8" borderId="5" xfId="0" applyFont="1" applyFill="1" applyBorder="1" applyProtection="1">
      <protection locked="0"/>
    </xf>
    <xf numFmtId="0" fontId="0" fillId="8" borderId="16" xfId="0" applyFill="1" applyBorder="1" applyProtection="1"/>
    <xf numFmtId="0" fontId="0" fillId="10" borderId="6" xfId="0" applyFill="1" applyBorder="1" applyProtection="1">
      <protection locked="0"/>
    </xf>
    <xf numFmtId="49" fontId="0" fillId="10" borderId="6" xfId="0" applyNumberFormat="1" applyFill="1" applyBorder="1" applyProtection="1">
      <protection locked="0"/>
    </xf>
    <xf numFmtId="0" fontId="1" fillId="7" borderId="2" xfId="0" applyFont="1" applyFill="1" applyBorder="1" applyProtection="1"/>
    <xf numFmtId="0" fontId="0" fillId="7" borderId="17" xfId="0" applyFill="1" applyBorder="1" applyProtection="1"/>
    <xf numFmtId="0" fontId="0" fillId="7" borderId="8" xfId="0" applyFill="1" applyBorder="1" applyProtection="1"/>
    <xf numFmtId="0" fontId="1" fillId="2" borderId="5" xfId="0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0" borderId="6" xfId="0" applyFont="1" applyBorder="1" applyAlignment="1" applyProtection="1">
      <alignment wrapText="1"/>
      <protection locked="0"/>
    </xf>
    <xf numFmtId="164" fontId="0" fillId="0" borderId="6" xfId="0" applyNumberFormat="1" applyBorder="1" applyAlignment="1" applyProtection="1">
      <alignment wrapText="1"/>
      <protection locked="0"/>
    </xf>
    <xf numFmtId="0" fontId="1" fillId="0" borderId="2" xfId="0" applyFont="1" applyBorder="1" applyProtection="1"/>
    <xf numFmtId="0" fontId="1" fillId="0" borderId="17" xfId="0" applyFont="1" applyBorder="1" applyProtection="1"/>
    <xf numFmtId="0" fontId="1" fillId="13" borderId="9" xfId="0" applyFont="1" applyFill="1" applyBorder="1" applyProtection="1">
      <protection locked="0"/>
    </xf>
    <xf numFmtId="0" fontId="0" fillId="0" borderId="6" xfId="0" applyBorder="1" applyProtection="1">
      <protection locked="0"/>
    </xf>
    <xf numFmtId="164" fontId="0" fillId="0" borderId="6" xfId="0" applyNumberFormat="1" applyBorder="1" applyProtection="1">
      <protection locked="0"/>
    </xf>
    <xf numFmtId="0" fontId="1" fillId="0" borderId="2" xfId="0" applyFon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8" xfId="0" applyBorder="1" applyProtection="1">
      <protection locked="0"/>
    </xf>
    <xf numFmtId="164" fontId="1" fillId="5" borderId="3" xfId="0" applyNumberFormat="1" applyFont="1" applyFill="1" applyBorder="1" applyProtection="1"/>
    <xf numFmtId="164" fontId="1" fillId="3" borderId="7" xfId="0" applyNumberFormat="1" applyFont="1" applyFill="1" applyBorder="1" applyProtection="1"/>
    <xf numFmtId="164" fontId="1" fillId="2" borderId="3" xfId="0" applyNumberFormat="1" applyFont="1" applyFill="1" applyBorder="1" applyProtection="1"/>
    <xf numFmtId="164" fontId="1" fillId="9" borderId="3" xfId="0" applyNumberFormat="1" applyFont="1" applyFill="1" applyBorder="1" applyProtection="1"/>
    <xf numFmtId="164" fontId="1" fillId="8" borderId="3" xfId="0" applyNumberFormat="1" applyFont="1" applyFill="1" applyBorder="1" applyProtection="1">
      <protection locked="0"/>
    </xf>
    <xf numFmtId="164" fontId="1" fillId="12" borderId="3" xfId="0" applyNumberFormat="1" applyFont="1" applyFill="1" applyBorder="1" applyProtection="1"/>
    <xf numFmtId="164" fontId="1" fillId="13" borderId="3" xfId="0" applyNumberFormat="1" applyFont="1" applyFill="1" applyBorder="1" applyProtection="1"/>
    <xf numFmtId="0" fontId="2" fillId="0" borderId="0" xfId="0" applyFont="1" applyBorder="1" applyProtection="1"/>
    <xf numFmtId="0" fontId="1" fillId="0" borderId="1" xfId="0" applyFont="1" applyBorder="1" applyProtection="1"/>
    <xf numFmtId="0" fontId="0" fillId="14" borderId="14" xfId="0" applyFill="1" applyBorder="1" applyProtection="1">
      <protection locked="0"/>
    </xf>
    <xf numFmtId="0" fontId="0" fillId="14" borderId="3" xfId="0" applyFill="1" applyBorder="1" applyProtection="1">
      <protection locked="0"/>
    </xf>
    <xf numFmtId="0" fontId="0" fillId="14" borderId="19" xfId="0" applyFill="1" applyBorder="1" applyProtection="1">
      <protection locked="0"/>
    </xf>
    <xf numFmtId="0" fontId="0" fillId="14" borderId="6" xfId="0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0" fillId="7" borderId="3" xfId="0" applyFont="1" applyFill="1" applyBorder="1" applyAlignment="1" applyProtection="1">
      <alignment wrapText="1"/>
    </xf>
    <xf numFmtId="0" fontId="3" fillId="7" borderId="2" xfId="0" applyFont="1" applyFill="1" applyBorder="1" applyProtection="1">
      <protection locked="0"/>
    </xf>
    <xf numFmtId="0" fontId="5" fillId="0" borderId="14" xfId="0" applyFont="1" applyBorder="1" applyAlignment="1" applyProtection="1"/>
    <xf numFmtId="0" fontId="0" fillId="0" borderId="18" xfId="0" applyBorder="1" applyAlignment="1"/>
    <xf numFmtId="0" fontId="0" fillId="0" borderId="7" xfId="0" applyBorder="1" applyAlignment="1"/>
  </cellXfs>
  <cellStyles count="1">
    <cellStyle name="Normala" xfId="0" builtinId="0"/>
  </cellStyles>
  <dxfs count="26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FFFF"/>
      <color rgb="FF9999FF"/>
      <color rgb="FFFF66FF"/>
      <color rgb="FFFFFF0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9526</xdr:colOff>
      <xdr:row>0</xdr:row>
      <xdr:rowOff>0</xdr:rowOff>
    </xdr:from>
    <xdr:to>
      <xdr:col>9</xdr:col>
      <xdr:colOff>66676</xdr:colOff>
      <xdr:row>5</xdr:row>
      <xdr:rowOff>9524</xdr:rowOff>
    </xdr:to>
    <xdr:sp macro="" textlink="">
      <xdr:nvSpPr>
        <xdr:cNvPr id="2" name="TestuKoadroa 1">
          <a:extLst>
            <a:ext uri="{FF2B5EF4-FFF2-40B4-BE49-F238E27FC236}">
              <a16:creationId xmlns:a16="http://schemas.microsoft.com/office/drawing/2014/main" id="{6E08B970-D4C5-E1BF-65F3-CDF262BE355A}"/>
            </a:ext>
          </a:extLst>
        </xdr:cNvPr>
        <xdr:cNvSpPr txBox="1"/>
      </xdr:nvSpPr>
      <xdr:spPr>
        <a:xfrm>
          <a:off x="4248151" y="0"/>
          <a:ext cx="3714750" cy="962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000" b="1" kern="1200">
              <a:solidFill>
                <a:schemeClr val="accent5">
                  <a:lumMod val="75000"/>
                </a:schemeClr>
              </a:solidFill>
            </a:rPr>
            <a:t>PROIEKTUAREN GASTU OSOAREN AURREKONTUA</a:t>
          </a:r>
        </a:p>
      </xdr:txBody>
    </xdr:sp>
    <xdr:clientData/>
  </xdr:twoCellAnchor>
  <xdr:twoCellAnchor editAs="oneCell">
    <xdr:from>
      <xdr:col>0</xdr:col>
      <xdr:colOff>276225</xdr:colOff>
      <xdr:row>0</xdr:row>
      <xdr:rowOff>171450</xdr:rowOff>
    </xdr:from>
    <xdr:to>
      <xdr:col>0</xdr:col>
      <xdr:colOff>1854213</xdr:colOff>
      <xdr:row>5</xdr:row>
      <xdr:rowOff>9526</xdr:rowOff>
    </xdr:to>
    <xdr:pic>
      <xdr:nvPicPr>
        <xdr:cNvPr id="3" name="Irudia 2">
          <a:extLst>
            <a:ext uri="{FF2B5EF4-FFF2-40B4-BE49-F238E27FC236}">
              <a16:creationId xmlns:a16="http://schemas.microsoft.com/office/drawing/2014/main" id="{6A6C5B1B-F532-416D-87D4-2747A010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71450"/>
          <a:ext cx="1577988" cy="790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5</xdr:row>
      <xdr:rowOff>38100</xdr:rowOff>
    </xdr:from>
    <xdr:to>
      <xdr:col>13</xdr:col>
      <xdr:colOff>438150</xdr:colOff>
      <xdr:row>10</xdr:row>
      <xdr:rowOff>47626</xdr:rowOff>
    </xdr:to>
    <xdr:sp macro="" textlink="">
      <xdr:nvSpPr>
        <xdr:cNvPr id="4" name="TestuKoadroa 3">
          <a:extLst>
            <a:ext uri="{FF2B5EF4-FFF2-40B4-BE49-F238E27FC236}">
              <a16:creationId xmlns:a16="http://schemas.microsoft.com/office/drawing/2014/main" id="{C6375934-1370-DE50-B8FA-F12B4A05038A}"/>
            </a:ext>
          </a:extLst>
        </xdr:cNvPr>
        <xdr:cNvSpPr txBox="1"/>
      </xdr:nvSpPr>
      <xdr:spPr>
        <a:xfrm>
          <a:off x="9525" y="990600"/>
          <a:ext cx="14601825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kern="1200"/>
            <a:t>1. Ebazpenean diruz lagun daitezkeen gastuei buruzko</a:t>
          </a:r>
          <a:r>
            <a:rPr lang="es-ES" sz="1100" b="1" kern="1200" baseline="0"/>
            <a:t> artikuluak </a:t>
          </a:r>
          <a:r>
            <a:rPr lang="es-ES" sz="1100" b="1" kern="1200"/>
            <a:t> arretaz irakurri </a:t>
          </a:r>
          <a:r>
            <a:rPr lang="es-ES" sz="1100" b="1" kern="1200">
              <a:solidFill>
                <a:schemeClr val="accent5"/>
              </a:solidFill>
            </a:rPr>
            <a:t>(21. artikulua 1. lerrorako eta 26. artikulua 2. lerrorako).</a:t>
          </a:r>
        </a:p>
        <a:p>
          <a:endParaRPr lang="es-ES" sz="1100" b="1" kern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200"/>
            <a:t>2. Excel honen helburua tresna gisa erabiltzea da, diruz lagundu daitezkeen gehieneko mugak ( % 10eko mugak zenbait arlotan) kalkulatu ahal izateko, </a:t>
          </a:r>
          <a:r>
            <a:rPr lang="es-ES" sz="1100" b="1" kern="1200">
              <a:solidFill>
                <a:schemeClr val="accent5"/>
              </a:solidFill>
            </a:rPr>
            <a:t>baina aurrekontua ondoren </a:t>
          </a:r>
          <a:r>
            <a:rPr lang="es-ES" sz="1100" b="1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dirulaguntzen lerro bakoitzari</a:t>
          </a:r>
          <a:r>
            <a:rPr lang="es-ES" sz="1100" b="1" baseline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 baseline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1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dagokion eranskinetan</a:t>
          </a:r>
          <a:r>
            <a:rPr lang="es-ES" sz="1100" b="1" kern="1200">
              <a:solidFill>
                <a:schemeClr val="accent5"/>
              </a:solidFill>
            </a:rPr>
            <a:t> bete behar da.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="1" kern="1200">
            <a:solidFill>
              <a:schemeClr val="accent5"/>
            </a:solidFill>
          </a:endParaRPr>
        </a:p>
        <a:p>
          <a:r>
            <a:rPr lang="es-ES" sz="1100" b="1" kern="1200"/>
            <a:t>3. Excel hau</a:t>
          </a:r>
          <a:r>
            <a:rPr lang="es-ES" sz="1100" b="1" kern="1200" baseline="0"/>
            <a:t> </a:t>
          </a:r>
          <a:r>
            <a:rPr lang="es-ES" sz="1100" b="1" kern="1200"/>
            <a:t>lehenagotik</a:t>
          </a:r>
          <a:r>
            <a:rPr lang="es-ES" sz="1100" b="1" kern="1200" baseline="0"/>
            <a:t> beteta</a:t>
          </a:r>
          <a:r>
            <a:rPr lang="es-ES" sz="1100" b="1" kern="1200"/>
            <a:t> dator adibide gisa, errazago uler dadin. </a:t>
          </a:r>
          <a:r>
            <a:rPr lang="es-ES" sz="1100" b="1" kern="1200">
              <a:solidFill>
                <a:schemeClr val="accent5"/>
              </a:solidFill>
            </a:rPr>
            <a:t>Erakundearen aurrekontuaren</a:t>
          </a:r>
          <a:r>
            <a:rPr lang="es-ES" sz="1100" b="1" kern="1200" baseline="0">
              <a:solidFill>
                <a:schemeClr val="accent5"/>
              </a:solidFill>
            </a:rPr>
            <a:t> datuekin</a:t>
          </a:r>
          <a:r>
            <a:rPr lang="es-ES" sz="1100" b="1" kern="1200">
              <a:solidFill>
                <a:schemeClr val="accent5"/>
              </a:solidFill>
            </a:rPr>
            <a:t> bete.</a:t>
          </a:r>
        </a:p>
        <a:p>
          <a:endParaRPr lang="es-ES" sz="1100" b="1" u="none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11</xdr:row>
      <xdr:rowOff>133350</xdr:rowOff>
    </xdr:from>
    <xdr:to>
      <xdr:col>4</xdr:col>
      <xdr:colOff>419100</xdr:colOff>
      <xdr:row>19</xdr:row>
      <xdr:rowOff>142874</xdr:rowOff>
    </xdr:to>
    <xdr:sp macro="" textlink="">
      <xdr:nvSpPr>
        <xdr:cNvPr id="8" name="TestuKoadroa 7">
          <a:extLst>
            <a:ext uri="{FF2B5EF4-FFF2-40B4-BE49-F238E27FC236}">
              <a16:creationId xmlns:a16="http://schemas.microsoft.com/office/drawing/2014/main" id="{A89ABE1F-14DE-EE26-C49A-93F6A988217D}"/>
            </a:ext>
          </a:extLst>
        </xdr:cNvPr>
        <xdr:cNvSpPr txBox="1"/>
      </xdr:nvSpPr>
      <xdr:spPr>
        <a:xfrm>
          <a:off x="0" y="2228850"/>
          <a:ext cx="7610475" cy="16763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kern="1200">
              <a:solidFill>
                <a:schemeClr val="accent5">
                  <a:lumMod val="75000"/>
                </a:schemeClr>
              </a:solidFill>
            </a:rPr>
            <a:t>Kontuan hartu beharreko kontzeptu garrantzitsua:</a:t>
          </a:r>
        </a:p>
        <a:p>
          <a:r>
            <a:rPr lang="es-ES" sz="1100" b="1" kern="1200">
              <a:solidFill>
                <a:sysClr val="windowText" lastClr="000000"/>
              </a:solidFill>
            </a:rPr>
            <a:t>Diruz lagun daitekeen gehieneko zenbatekoa/aurrekontua: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kern="1200">
              <a:solidFill>
                <a:sysClr val="windowText" lastClr="000000"/>
              </a:solidFill>
            </a:rPr>
            <a:t>Proiektuaren kostu OSOARI egiten dio erreferentzia, baldin</a:t>
          </a:r>
          <a:r>
            <a:rPr lang="es-ES" sz="1100" b="0" kern="1200" baseline="0">
              <a:solidFill>
                <a:sysClr val="windowText" lastClr="000000"/>
              </a:solidFill>
            </a:rPr>
            <a:t> eta,</a:t>
          </a:r>
          <a:r>
            <a:rPr lang="es-ES" sz="1100" b="0" kern="1200">
              <a:solidFill>
                <a:sysClr val="windowText" lastClr="000000"/>
              </a:solidFill>
            </a:rPr>
            <a:t> gastuak</a:t>
          </a:r>
          <a:r>
            <a:rPr lang="es-ES" sz="1100" b="0" kern="1200" baseline="0">
              <a:solidFill>
                <a:sysClr val="windowText" lastClr="000000"/>
              </a:solidFill>
            </a:rPr>
            <a:t> </a:t>
          </a:r>
          <a:r>
            <a:rPr lang="es-ES" sz="1100" b="0" kern="1200">
              <a:solidFill>
                <a:sysClr val="windowText" lastClr="000000"/>
              </a:solidFill>
            </a:rPr>
            <a:t>ebazpenean adierazten diren diruz lagundu</a:t>
          </a:r>
          <a:r>
            <a:rPr lang="es-ES" sz="1100" b="0" kern="1200" baseline="0">
              <a:solidFill>
                <a:sysClr val="windowText" lastClr="000000"/>
              </a:solidFill>
            </a:rPr>
            <a:t> daitezkeen kontzeptuen </a:t>
          </a:r>
          <a:r>
            <a:rPr lang="es-ES" sz="1100" b="0" kern="1200">
              <a:solidFill>
                <a:sysClr val="windowText" lastClr="000000"/>
              </a:solidFill>
            </a:rPr>
            <a:t>artean jasota</a:t>
          </a:r>
          <a:r>
            <a:rPr lang="es-ES" sz="1100" b="0" kern="1200" baseline="0">
              <a:solidFill>
                <a:sysClr val="windowText" lastClr="000000"/>
              </a:solidFill>
            </a:rPr>
            <a:t> badaude</a:t>
          </a:r>
          <a:r>
            <a:rPr lang="es-ES" sz="1100" b="0" kern="1200">
              <a:solidFill>
                <a:sysClr val="windowText" lastClr="000000"/>
              </a:solidFill>
            </a:rPr>
            <a:t>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( 21. artikuluan zehaztuak 1. lerrorako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eta 26. artikuluan 2. lerrrorako).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kern="1200" baseline="0"/>
            <a:t>Organo kudeatzaileak aurrekontuan diruz lagundu EZIN den gastu bat atzematen badu, zenbateko hori aurrekontutik kenduko da, eta aurrekontuaren guztizkoa zenbateko berri hori gastu kenduarekin izango da. </a:t>
          </a:r>
          <a:r>
            <a:rPr lang="es-ES" sz="1100" b="1" kern="1200" baseline="0"/>
            <a:t>HORI GERTA EZ DADIN, FUNTSEZKOA DA ONDO JAKITEA ZEINTZUK DIREN DIRUZ LAGUN DAITEZKEEN GASTUAK ETA ZEINTZUK EZ (21. eta 26. artikuluak). </a:t>
          </a:r>
          <a:endParaRPr lang="es-ES" sz="1100" b="1" kern="1200"/>
        </a:p>
      </xdr:txBody>
    </xdr:sp>
    <xdr:clientData/>
  </xdr:twoCellAnchor>
  <xdr:twoCellAnchor>
    <xdr:from>
      <xdr:col>2</xdr:col>
      <xdr:colOff>552450</xdr:colOff>
      <xdr:row>28</xdr:row>
      <xdr:rowOff>95250</xdr:rowOff>
    </xdr:from>
    <xdr:to>
      <xdr:col>14</xdr:col>
      <xdr:colOff>47626</xdr:colOff>
      <xdr:row>30</xdr:row>
      <xdr:rowOff>171450</xdr:rowOff>
    </xdr:to>
    <xdr:sp macro="" textlink="">
      <xdr:nvSpPr>
        <xdr:cNvPr id="9" name="TestuKoadroa 8">
          <a:extLst>
            <a:ext uri="{FF2B5EF4-FFF2-40B4-BE49-F238E27FC236}">
              <a16:creationId xmlns:a16="http://schemas.microsoft.com/office/drawing/2014/main" id="{3FE27D80-F29A-39C0-F28E-1B6DCA3FC7B4}"/>
            </a:ext>
          </a:extLst>
        </xdr:cNvPr>
        <xdr:cNvSpPr txBox="1"/>
      </xdr:nvSpPr>
      <xdr:spPr>
        <a:xfrm>
          <a:off x="4314825" y="6972300"/>
          <a:ext cx="6810376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KOADRO HONEK EZ DU INFORMAZIO ZUZENA EMANGO GEHIENEZKO MUGA GAINDITZEN DEN ALA ONDO DAGOEN AURREKONTU OSOA BEHAR BEZALA BETE ARTE, GUZTIZKO BATURAREKIN KALKULATZEN BAITU </a:t>
          </a:r>
          <a:endParaRPr lang="es-ES" sz="1100" kern="1200"/>
        </a:p>
      </xdr:txBody>
    </xdr:sp>
    <xdr:clientData/>
  </xdr:twoCellAnchor>
  <xdr:twoCellAnchor>
    <xdr:from>
      <xdr:col>2</xdr:col>
      <xdr:colOff>581025</xdr:colOff>
      <xdr:row>112</xdr:row>
      <xdr:rowOff>0</xdr:rowOff>
    </xdr:from>
    <xdr:to>
      <xdr:col>14</xdr:col>
      <xdr:colOff>76201</xdr:colOff>
      <xdr:row>115</xdr:row>
      <xdr:rowOff>0</xdr:rowOff>
    </xdr:to>
    <xdr:sp macro="" textlink="">
      <xdr:nvSpPr>
        <xdr:cNvPr id="7" name="TestuKoadroa 6">
          <a:extLst>
            <a:ext uri="{FF2B5EF4-FFF2-40B4-BE49-F238E27FC236}">
              <a16:creationId xmlns:a16="http://schemas.microsoft.com/office/drawing/2014/main" id="{10714565-F267-443C-8C3A-B4889FA937BF}"/>
            </a:ext>
          </a:extLst>
        </xdr:cNvPr>
        <xdr:cNvSpPr txBox="1"/>
      </xdr:nvSpPr>
      <xdr:spPr>
        <a:xfrm>
          <a:off x="4343400" y="23660100"/>
          <a:ext cx="8305801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KOADRO HONEK EZ DU INFORMAZIO ZUZENA EMANGO GEHIENEZKO MUGA GAINDITZEN DEN ALA ONDO DAGOEN AURREKONTU OSOA BEHAR BEZALA BETE ARTE, GUZTIZKO BATURAREKIN KALKULATZEN BAITU </a:t>
          </a:r>
          <a:endParaRPr lang="es-ES">
            <a:effectLst/>
          </a:endParaRPr>
        </a:p>
        <a:p>
          <a:endParaRPr lang="es-ES" sz="1100" kern="1200"/>
        </a:p>
      </xdr:txBody>
    </xdr:sp>
    <xdr:clientData/>
  </xdr:twoCellAnchor>
  <xdr:twoCellAnchor>
    <xdr:from>
      <xdr:col>2</xdr:col>
      <xdr:colOff>9525</xdr:colOff>
      <xdr:row>29</xdr:row>
      <xdr:rowOff>133350</xdr:rowOff>
    </xdr:from>
    <xdr:to>
      <xdr:col>2</xdr:col>
      <xdr:colOff>409575</xdr:colOff>
      <xdr:row>29</xdr:row>
      <xdr:rowOff>133350</xdr:rowOff>
    </xdr:to>
    <xdr:cxnSp macro="">
      <xdr:nvCxnSpPr>
        <xdr:cNvPr id="11" name="Gezidun lotura-marra zuzena 10">
          <a:extLst>
            <a:ext uri="{FF2B5EF4-FFF2-40B4-BE49-F238E27FC236}">
              <a16:creationId xmlns:a16="http://schemas.microsoft.com/office/drawing/2014/main" id="{5DB853C3-6314-C86F-EB32-E0CFB5F6E1C9}"/>
            </a:ext>
          </a:extLst>
        </xdr:cNvPr>
        <xdr:cNvCxnSpPr/>
      </xdr:nvCxnSpPr>
      <xdr:spPr>
        <a:xfrm>
          <a:off x="3771900" y="7200900"/>
          <a:ext cx="4000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112</xdr:row>
      <xdr:rowOff>114300</xdr:rowOff>
    </xdr:from>
    <xdr:to>
      <xdr:col>2</xdr:col>
      <xdr:colOff>447675</xdr:colOff>
      <xdr:row>112</xdr:row>
      <xdr:rowOff>114300</xdr:rowOff>
    </xdr:to>
    <xdr:cxnSp macro="">
      <xdr:nvCxnSpPr>
        <xdr:cNvPr id="19" name="Gezidun lotura-marra zuzena 18">
          <a:extLst>
            <a:ext uri="{FF2B5EF4-FFF2-40B4-BE49-F238E27FC236}">
              <a16:creationId xmlns:a16="http://schemas.microsoft.com/office/drawing/2014/main" id="{7A91D6A3-B4C1-46A2-89E0-412220B93593}"/>
            </a:ext>
          </a:extLst>
        </xdr:cNvPr>
        <xdr:cNvCxnSpPr/>
      </xdr:nvCxnSpPr>
      <xdr:spPr>
        <a:xfrm>
          <a:off x="3810000" y="23822025"/>
          <a:ext cx="4000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134</xdr:row>
      <xdr:rowOff>152400</xdr:rowOff>
    </xdr:from>
    <xdr:to>
      <xdr:col>14</xdr:col>
      <xdr:colOff>95251</xdr:colOff>
      <xdr:row>137</xdr:row>
      <xdr:rowOff>76200</xdr:rowOff>
    </xdr:to>
    <xdr:sp macro="" textlink="">
      <xdr:nvSpPr>
        <xdr:cNvPr id="20" name="TestuKoadroa 19">
          <a:extLst>
            <a:ext uri="{FF2B5EF4-FFF2-40B4-BE49-F238E27FC236}">
              <a16:creationId xmlns:a16="http://schemas.microsoft.com/office/drawing/2014/main" id="{1937EB69-7479-4D6D-B87C-20CFAB278FC9}"/>
            </a:ext>
          </a:extLst>
        </xdr:cNvPr>
        <xdr:cNvSpPr txBox="1"/>
      </xdr:nvSpPr>
      <xdr:spPr>
        <a:xfrm>
          <a:off x="4362450" y="27270075"/>
          <a:ext cx="8305801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KOADRO HONEK EZ DU INFORMAZIO ZUZENA EMANGO GEHIENEZKO MUGA GAINDITZEN DEN ALA ONDO DAGOEN AURREKONTU OSOA BEHAR BEZALA BETE ARTE, GUZTIZKO BATURAREKIN KALKULATZEN BAITU </a:t>
          </a:r>
          <a:endParaRPr lang="es-ES">
            <a:effectLst/>
          </a:endParaRPr>
        </a:p>
        <a:p>
          <a:endParaRPr lang="es-ES" sz="1100" kern="1200"/>
        </a:p>
      </xdr:txBody>
    </xdr:sp>
    <xdr:clientData/>
  </xdr:twoCellAnchor>
  <xdr:twoCellAnchor>
    <xdr:from>
      <xdr:col>2</xdr:col>
      <xdr:colOff>104775</xdr:colOff>
      <xdr:row>135</xdr:row>
      <xdr:rowOff>114300</xdr:rowOff>
    </xdr:from>
    <xdr:to>
      <xdr:col>2</xdr:col>
      <xdr:colOff>504825</xdr:colOff>
      <xdr:row>135</xdr:row>
      <xdr:rowOff>114300</xdr:rowOff>
    </xdr:to>
    <xdr:cxnSp macro="">
      <xdr:nvCxnSpPr>
        <xdr:cNvPr id="21" name="Gezidun lotura-marra zuzena 20">
          <a:extLst>
            <a:ext uri="{FF2B5EF4-FFF2-40B4-BE49-F238E27FC236}">
              <a16:creationId xmlns:a16="http://schemas.microsoft.com/office/drawing/2014/main" id="{9814782F-AAA3-43CB-916A-48696F4E8AB8}"/>
            </a:ext>
          </a:extLst>
        </xdr:cNvPr>
        <xdr:cNvCxnSpPr/>
      </xdr:nvCxnSpPr>
      <xdr:spPr>
        <a:xfrm>
          <a:off x="3867150" y="27279600"/>
          <a:ext cx="4000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87</xdr:row>
      <xdr:rowOff>76200</xdr:rowOff>
    </xdr:from>
    <xdr:to>
      <xdr:col>7</xdr:col>
      <xdr:colOff>533400</xdr:colOff>
      <xdr:row>93</xdr:row>
      <xdr:rowOff>180975</xdr:rowOff>
    </xdr:to>
    <xdr:sp macro="" textlink="">
      <xdr:nvSpPr>
        <xdr:cNvPr id="10" name="TestuKoadroa 9">
          <a:extLst>
            <a:ext uri="{FF2B5EF4-FFF2-40B4-BE49-F238E27FC236}">
              <a16:creationId xmlns:a16="http://schemas.microsoft.com/office/drawing/2014/main" id="{35BEF684-126F-45F5-839E-494FEB63C8E9}"/>
            </a:ext>
          </a:extLst>
        </xdr:cNvPr>
        <xdr:cNvSpPr txBox="1"/>
      </xdr:nvSpPr>
      <xdr:spPr>
        <a:xfrm>
          <a:off x="6848475" y="17268825"/>
          <a:ext cx="3057525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 kern="1200"/>
            <a:t>Kontuz. Lerro hutsak utzi dira boluntariotzari lotutako gastu berriren</a:t>
          </a:r>
          <a:r>
            <a:rPr lang="es-ES" sz="1100" b="0" kern="1200" baseline="0"/>
            <a:t> </a:t>
          </a:r>
          <a:r>
            <a:rPr lang="es-ES" sz="1100" b="0" kern="1200"/>
            <a:t>bat gehitu nahi izanez gero. Excelak</a:t>
          </a:r>
          <a:r>
            <a:rPr lang="es-ES" sz="1100" b="0" kern="1200" baseline="0"/>
            <a:t> </a:t>
          </a:r>
          <a:r>
            <a:rPr lang="es-ES" sz="1100" b="0" kern="1200"/>
            <a:t>automatikoki gehituko ditu zenbateko "berriak". EZ gehitu gelaxka horietan gastuekin zerikusirik ez duten zenbakirik, excel-ak batu beharreko gastutzat hartuko baititu. </a:t>
          </a:r>
        </a:p>
      </xdr:txBody>
    </xdr:sp>
    <xdr:clientData/>
  </xdr:twoCellAnchor>
  <xdr:twoCellAnchor>
    <xdr:from>
      <xdr:col>2</xdr:col>
      <xdr:colOff>19050</xdr:colOff>
      <xdr:row>91</xdr:row>
      <xdr:rowOff>19051</xdr:rowOff>
    </xdr:from>
    <xdr:to>
      <xdr:col>2</xdr:col>
      <xdr:colOff>142875</xdr:colOff>
      <xdr:row>94</xdr:row>
      <xdr:rowOff>1</xdr:rowOff>
    </xdr:to>
    <xdr:sp macro="" textlink="">
      <xdr:nvSpPr>
        <xdr:cNvPr id="12" name="Eskuineko giltza 11">
          <a:extLst>
            <a:ext uri="{FF2B5EF4-FFF2-40B4-BE49-F238E27FC236}">
              <a16:creationId xmlns:a16="http://schemas.microsoft.com/office/drawing/2014/main" id="{3887F39C-7457-225E-8D33-CBF096D8AF1D}"/>
            </a:ext>
          </a:extLst>
        </xdr:cNvPr>
        <xdr:cNvSpPr/>
      </xdr:nvSpPr>
      <xdr:spPr>
        <a:xfrm>
          <a:off x="5905500" y="18897601"/>
          <a:ext cx="123825" cy="552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s-ES" sz="1100" kern="1200"/>
        </a:p>
      </xdr:txBody>
    </xdr:sp>
    <xdr:clientData/>
  </xdr:twoCellAnchor>
  <xdr:twoCellAnchor>
    <xdr:from>
      <xdr:col>2</xdr:col>
      <xdr:colOff>85725</xdr:colOff>
      <xdr:row>91</xdr:row>
      <xdr:rowOff>123825</xdr:rowOff>
    </xdr:from>
    <xdr:to>
      <xdr:col>2</xdr:col>
      <xdr:colOff>523875</xdr:colOff>
      <xdr:row>92</xdr:row>
      <xdr:rowOff>104775</xdr:rowOff>
    </xdr:to>
    <xdr:cxnSp macro="">
      <xdr:nvCxnSpPr>
        <xdr:cNvPr id="14" name="Gezidun lotura-marra zuzena 13">
          <a:extLst>
            <a:ext uri="{FF2B5EF4-FFF2-40B4-BE49-F238E27FC236}">
              <a16:creationId xmlns:a16="http://schemas.microsoft.com/office/drawing/2014/main" id="{8A81B872-4047-CDFD-5232-8F689A7660D3}"/>
            </a:ext>
          </a:extLst>
        </xdr:cNvPr>
        <xdr:cNvCxnSpPr/>
      </xdr:nvCxnSpPr>
      <xdr:spPr>
        <a:xfrm flipV="1">
          <a:off x="6410325" y="18078450"/>
          <a:ext cx="438150" cy="1714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46</xdr:row>
      <xdr:rowOff>57149</xdr:rowOff>
    </xdr:from>
    <xdr:to>
      <xdr:col>10</xdr:col>
      <xdr:colOff>9525</xdr:colOff>
      <xdr:row>56</xdr:row>
      <xdr:rowOff>0</xdr:rowOff>
    </xdr:to>
    <xdr:sp macro="" textlink="">
      <xdr:nvSpPr>
        <xdr:cNvPr id="15" name="TestuKoadroa 14">
          <a:extLst>
            <a:ext uri="{FF2B5EF4-FFF2-40B4-BE49-F238E27FC236}">
              <a16:creationId xmlns:a16="http://schemas.microsoft.com/office/drawing/2014/main" id="{7A010482-159D-49B6-91E8-5AEB7EDDCFDA}"/>
            </a:ext>
          </a:extLst>
        </xdr:cNvPr>
        <xdr:cNvSpPr txBox="1"/>
      </xdr:nvSpPr>
      <xdr:spPr>
        <a:xfrm>
          <a:off x="7200900" y="10353674"/>
          <a:ext cx="3657600" cy="1847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kern="1200" baseline="0"/>
            <a:t>Adibidetzat utzi da 4 jarduera izango balira bezala.</a:t>
          </a:r>
        </a:p>
        <a:p>
          <a:endParaRPr lang="es-ES" sz="1200" kern="1200" baseline="0"/>
        </a:p>
        <a:p>
          <a:r>
            <a:rPr lang="es-ES" sz="1200" kern="1200" baseline="0"/>
            <a:t>4 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jarduera </a:t>
          </a:r>
          <a:r>
            <a:rPr lang="es-ES" sz="1200" kern="1200" baseline="0"/>
            <a:t>baino gehiago egongo balira,</a:t>
          </a:r>
          <a:r>
            <a:rPr lang="es-ES" sz="1200" b="1" kern="1200" baseline="0"/>
            <a:t> EZ </a:t>
          </a:r>
          <a:r>
            <a:rPr lang="es-ES" sz="1200" kern="1200" baseline="0"/>
            <a:t>gehitu gelaxka berririk, aplikatuta dituen formulak deskonfiguratu egingo liratekeelako. Erabil ezazue gehieneko kostuen muga betetzen dela kalkulatzeko.</a:t>
          </a:r>
        </a:p>
        <a:p>
          <a:r>
            <a:rPr lang="es-ES" sz="1200" kern="1200" baseline="0"/>
            <a:t>4 jarduera baino gehiago badaude, gehitu guztien baturaren kopurua. </a:t>
          </a:r>
          <a:endParaRPr lang="es-ES" sz="1200" kern="1200"/>
        </a:p>
      </xdr:txBody>
    </xdr:sp>
    <xdr:clientData/>
  </xdr:twoCellAnchor>
  <xdr:twoCellAnchor>
    <xdr:from>
      <xdr:col>2</xdr:col>
      <xdr:colOff>57150</xdr:colOff>
      <xdr:row>43</xdr:row>
      <xdr:rowOff>171450</xdr:rowOff>
    </xdr:from>
    <xdr:to>
      <xdr:col>3</xdr:col>
      <xdr:colOff>95250</xdr:colOff>
      <xdr:row>59</xdr:row>
      <xdr:rowOff>0</xdr:rowOff>
    </xdr:to>
    <xdr:sp macro="" textlink="">
      <xdr:nvSpPr>
        <xdr:cNvPr id="16" name="Eskuineko giltza 15">
          <a:extLst>
            <a:ext uri="{FF2B5EF4-FFF2-40B4-BE49-F238E27FC236}">
              <a16:creationId xmlns:a16="http://schemas.microsoft.com/office/drawing/2014/main" id="{BE56B7D6-DF1F-1138-6FB1-C55228C91F5B}"/>
            </a:ext>
          </a:extLst>
        </xdr:cNvPr>
        <xdr:cNvSpPr/>
      </xdr:nvSpPr>
      <xdr:spPr>
        <a:xfrm>
          <a:off x="5943600" y="9886950"/>
          <a:ext cx="647700" cy="30194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s-ES" sz="1100" kern="1200"/>
        </a:p>
      </xdr:txBody>
    </xdr:sp>
    <xdr:clientData/>
  </xdr:twoCellAnchor>
  <xdr:twoCellAnchor>
    <xdr:from>
      <xdr:col>2</xdr:col>
      <xdr:colOff>0</xdr:colOff>
      <xdr:row>55</xdr:row>
      <xdr:rowOff>47625</xdr:rowOff>
    </xdr:from>
    <xdr:to>
      <xdr:col>5</xdr:col>
      <xdr:colOff>504825</xdr:colOff>
      <xdr:row>59</xdr:row>
      <xdr:rowOff>104775</xdr:rowOff>
    </xdr:to>
    <xdr:cxnSp macro="">
      <xdr:nvCxnSpPr>
        <xdr:cNvPr id="18" name="Gezidun lotura-marra zuzena 17">
          <a:extLst>
            <a:ext uri="{FF2B5EF4-FFF2-40B4-BE49-F238E27FC236}">
              <a16:creationId xmlns:a16="http://schemas.microsoft.com/office/drawing/2014/main" id="{AAA5029C-3985-1155-871C-E41B9DCEB2E8}"/>
            </a:ext>
          </a:extLst>
        </xdr:cNvPr>
        <xdr:cNvCxnSpPr/>
      </xdr:nvCxnSpPr>
      <xdr:spPr>
        <a:xfrm flipH="1">
          <a:off x="5972175" y="12058650"/>
          <a:ext cx="2333625" cy="8191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43</xdr:row>
      <xdr:rowOff>171450</xdr:rowOff>
    </xdr:from>
    <xdr:to>
      <xdr:col>3</xdr:col>
      <xdr:colOff>95250</xdr:colOff>
      <xdr:row>59</xdr:row>
      <xdr:rowOff>0</xdr:rowOff>
    </xdr:to>
    <xdr:sp macro="" textlink="">
      <xdr:nvSpPr>
        <xdr:cNvPr id="26" name="Eskuineko giltza 25">
          <a:extLst>
            <a:ext uri="{FF2B5EF4-FFF2-40B4-BE49-F238E27FC236}">
              <a16:creationId xmlns:a16="http://schemas.microsoft.com/office/drawing/2014/main" id="{799B3FE5-3E31-4D34-910A-585960729ECF}"/>
            </a:ext>
          </a:extLst>
        </xdr:cNvPr>
        <xdr:cNvSpPr/>
      </xdr:nvSpPr>
      <xdr:spPr>
        <a:xfrm>
          <a:off x="5943600" y="9886950"/>
          <a:ext cx="647700" cy="30194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s-ES" sz="1100" kern="1200"/>
        </a:p>
      </xdr:txBody>
    </xdr:sp>
    <xdr:clientData/>
  </xdr:twoCellAnchor>
  <xdr:twoCellAnchor>
    <xdr:from>
      <xdr:col>4</xdr:col>
      <xdr:colOff>333375</xdr:colOff>
      <xdr:row>72</xdr:row>
      <xdr:rowOff>171450</xdr:rowOff>
    </xdr:from>
    <xdr:to>
      <xdr:col>7</xdr:col>
      <xdr:colOff>123825</xdr:colOff>
      <xdr:row>74</xdr:row>
      <xdr:rowOff>28575</xdr:rowOff>
    </xdr:to>
    <xdr:cxnSp macro="">
      <xdr:nvCxnSpPr>
        <xdr:cNvPr id="27" name="Gezidun lotura-marra zuzena 26">
          <a:extLst>
            <a:ext uri="{FF2B5EF4-FFF2-40B4-BE49-F238E27FC236}">
              <a16:creationId xmlns:a16="http://schemas.microsoft.com/office/drawing/2014/main" id="{FF4370B3-FFBF-4E40-962D-EE83AEA0F0E2}"/>
            </a:ext>
          </a:extLst>
        </xdr:cNvPr>
        <xdr:cNvCxnSpPr/>
      </xdr:nvCxnSpPr>
      <xdr:spPr>
        <a:xfrm flipH="1">
          <a:off x="7439025" y="15601950"/>
          <a:ext cx="1619250" cy="2381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62</xdr:row>
      <xdr:rowOff>28574</xdr:rowOff>
    </xdr:from>
    <xdr:to>
      <xdr:col>3</xdr:col>
      <xdr:colOff>123825</xdr:colOff>
      <xdr:row>80</xdr:row>
      <xdr:rowOff>123825</xdr:rowOff>
    </xdr:to>
    <xdr:sp macro="" textlink="">
      <xdr:nvSpPr>
        <xdr:cNvPr id="30" name="Eskuineko giltza 29">
          <a:extLst>
            <a:ext uri="{FF2B5EF4-FFF2-40B4-BE49-F238E27FC236}">
              <a16:creationId xmlns:a16="http://schemas.microsoft.com/office/drawing/2014/main" id="{BBA8475D-C766-41EF-8E55-3F301E6CCD93}"/>
            </a:ext>
          </a:extLst>
        </xdr:cNvPr>
        <xdr:cNvSpPr/>
      </xdr:nvSpPr>
      <xdr:spPr>
        <a:xfrm>
          <a:off x="5972175" y="13554074"/>
          <a:ext cx="647700" cy="3524251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es-ES" sz="1100" kern="1200"/>
        </a:p>
      </xdr:txBody>
    </xdr:sp>
    <xdr:clientData/>
  </xdr:twoCellAnchor>
  <xdr:twoCellAnchor>
    <xdr:from>
      <xdr:col>3</xdr:col>
      <xdr:colOff>190500</xdr:colOff>
      <xdr:row>66</xdr:row>
      <xdr:rowOff>66675</xdr:rowOff>
    </xdr:from>
    <xdr:to>
      <xdr:col>9</xdr:col>
      <xdr:colOff>190500</xdr:colOff>
      <xdr:row>76</xdr:row>
      <xdr:rowOff>133351</xdr:rowOff>
    </xdr:to>
    <xdr:sp macro="" textlink="">
      <xdr:nvSpPr>
        <xdr:cNvPr id="32" name="TestuKoadroa 31">
          <a:extLst>
            <a:ext uri="{FF2B5EF4-FFF2-40B4-BE49-F238E27FC236}">
              <a16:creationId xmlns:a16="http://schemas.microsoft.com/office/drawing/2014/main" id="{2A102675-D47D-452A-9DE0-415681C0722A}"/>
            </a:ext>
          </a:extLst>
        </xdr:cNvPr>
        <xdr:cNvSpPr txBox="1"/>
      </xdr:nvSpPr>
      <xdr:spPr>
        <a:xfrm>
          <a:off x="6772275" y="14173200"/>
          <a:ext cx="3657600" cy="1971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kern="1200" baseline="0"/>
            <a:t>Adibidetzat utzi da 5 jarduera izango balira bezala.</a:t>
          </a:r>
        </a:p>
        <a:p>
          <a:endParaRPr lang="es-ES" sz="1200" kern="1200" baseline="0"/>
        </a:p>
        <a:p>
          <a:r>
            <a:rPr lang="es-ES" sz="1200" kern="1200" baseline="0"/>
            <a:t>5 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jarduera </a:t>
          </a:r>
          <a:r>
            <a:rPr lang="es-ES" sz="1200" kern="1200" baseline="0"/>
            <a:t>baino gehiago egongo balira, EZ gehitu gelaxka berririk, aplikatuta dituen formulak deskonfiguratu egingo liratekeelako. Erabil ezazue bi kalkulu egiteko gehienezko kostuen muga betetzen dela.</a:t>
          </a:r>
        </a:p>
        <a:p>
          <a:endParaRPr lang="es-ES" sz="1200" kern="1200" baseline="0"/>
        </a:p>
        <a:p>
          <a:r>
            <a:rPr lang="es-ES" sz="1200" kern="1200" baseline="0"/>
            <a:t>5 jarduera baino gehiago badaude, gehitu guztien baturaren kopurua. </a:t>
          </a:r>
          <a:endParaRPr lang="es-ES" sz="1200" kern="1200"/>
        </a:p>
      </xdr:txBody>
    </xdr:sp>
    <xdr:clientData/>
  </xdr:twoCellAnchor>
  <xdr:twoCellAnchor>
    <xdr:from>
      <xdr:col>2</xdr:col>
      <xdr:colOff>19050</xdr:colOff>
      <xdr:row>76</xdr:row>
      <xdr:rowOff>66675</xdr:rowOff>
    </xdr:from>
    <xdr:to>
      <xdr:col>5</xdr:col>
      <xdr:colOff>133350</xdr:colOff>
      <xdr:row>81</xdr:row>
      <xdr:rowOff>57150</xdr:rowOff>
    </xdr:to>
    <xdr:cxnSp macro="">
      <xdr:nvCxnSpPr>
        <xdr:cNvPr id="33" name="Gezidun lotura-marra zuzena 32">
          <a:extLst>
            <a:ext uri="{FF2B5EF4-FFF2-40B4-BE49-F238E27FC236}">
              <a16:creationId xmlns:a16="http://schemas.microsoft.com/office/drawing/2014/main" id="{E7871FFA-E624-4B4A-9D3F-65310B79D179}"/>
            </a:ext>
          </a:extLst>
        </xdr:cNvPr>
        <xdr:cNvCxnSpPr/>
      </xdr:nvCxnSpPr>
      <xdr:spPr>
        <a:xfrm flipH="1">
          <a:off x="5991225" y="16078200"/>
          <a:ext cx="1943100" cy="9429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100</xdr:row>
      <xdr:rowOff>38101</xdr:rowOff>
    </xdr:from>
    <xdr:to>
      <xdr:col>10</xdr:col>
      <xdr:colOff>1104900</xdr:colOff>
      <xdr:row>109</xdr:row>
      <xdr:rowOff>180975</xdr:rowOff>
    </xdr:to>
    <xdr:sp macro="" textlink="">
      <xdr:nvSpPr>
        <xdr:cNvPr id="38" name="TestuKoadroa 37">
          <a:extLst>
            <a:ext uri="{FF2B5EF4-FFF2-40B4-BE49-F238E27FC236}">
              <a16:creationId xmlns:a16="http://schemas.microsoft.com/office/drawing/2014/main" id="{CE5CFC93-7942-4011-ABFB-62AC94344D24}"/>
            </a:ext>
          </a:extLst>
        </xdr:cNvPr>
        <xdr:cNvSpPr txBox="1"/>
      </xdr:nvSpPr>
      <xdr:spPr>
        <a:xfrm>
          <a:off x="6781800" y="19735801"/>
          <a:ext cx="5524500" cy="18573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kern="1200" baseline="0"/>
            <a:t>Adibide gisa 3 langile balira bezala utzi da</a:t>
          </a:r>
        </a:p>
        <a:p>
          <a:endParaRPr lang="es-ES" sz="1200" kern="1200" baseline="0"/>
        </a:p>
        <a:p>
          <a:r>
            <a:rPr lang="es-ES" sz="1200" kern="1200" baseline="0"/>
            <a:t>3 baino gehiago egongo balira, EZ gehitu gelaxka berririk, aplikatuta dituen formulak deskonfiguratu egingo liratekeelako. Erabil ezazue kalkulatzeko ez dela gainditzen diruz lagundu daitekeen aurrekontu osoaren % 10.</a:t>
          </a:r>
        </a:p>
        <a:p>
          <a:endParaRPr lang="es-ES" sz="1200" kern="1200" baseline="0"/>
        </a:p>
        <a:p>
          <a:r>
            <a:rPr lang="es-ES" sz="1200" kern="1200" baseline="0"/>
            <a:t>Langile propioen  artean 3 pertsona baino gehiago gehitu nahi izanez gero, Eranskinaren aurrekontuan xehetu,, eta hemen nominen eta Gizarte segurantzaren guztizko kostua bakarrik batu. </a:t>
          </a:r>
        </a:p>
      </xdr:txBody>
    </xdr:sp>
    <xdr:clientData/>
  </xdr:twoCellAnchor>
  <xdr:twoCellAnchor>
    <xdr:from>
      <xdr:col>2</xdr:col>
      <xdr:colOff>47625</xdr:colOff>
      <xdr:row>110</xdr:row>
      <xdr:rowOff>0</xdr:rowOff>
    </xdr:from>
    <xdr:to>
      <xdr:col>3</xdr:col>
      <xdr:colOff>533400</xdr:colOff>
      <xdr:row>111</xdr:row>
      <xdr:rowOff>133350</xdr:rowOff>
    </xdr:to>
    <xdr:cxnSp macro="">
      <xdr:nvCxnSpPr>
        <xdr:cNvPr id="39" name="Gezidun lotura-marra zuzena 38">
          <a:extLst>
            <a:ext uri="{FF2B5EF4-FFF2-40B4-BE49-F238E27FC236}">
              <a16:creationId xmlns:a16="http://schemas.microsoft.com/office/drawing/2014/main" id="{7B2210FC-CD6D-49DE-9D53-F05375AA3163}"/>
            </a:ext>
          </a:extLst>
        </xdr:cNvPr>
        <xdr:cNvCxnSpPr/>
      </xdr:nvCxnSpPr>
      <xdr:spPr>
        <a:xfrm flipH="1">
          <a:off x="6372225" y="21602700"/>
          <a:ext cx="1095375" cy="323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990600</xdr:colOff>
      <xdr:row>12</xdr:row>
      <xdr:rowOff>285750</xdr:rowOff>
    </xdr:from>
    <xdr:to>
      <xdr:col>10</xdr:col>
      <xdr:colOff>990600</xdr:colOff>
      <xdr:row>14</xdr:row>
      <xdr:rowOff>114300</xdr:rowOff>
    </xdr:to>
    <xdr:cxnSp macro="">
      <xdr:nvCxnSpPr>
        <xdr:cNvPr id="29" name="Gezidun lotura-marra zuzena 28">
          <a:extLst>
            <a:ext uri="{FF2B5EF4-FFF2-40B4-BE49-F238E27FC236}">
              <a16:creationId xmlns:a16="http://schemas.microsoft.com/office/drawing/2014/main" id="{D5C598FE-1B42-39D9-8985-24D688802613}"/>
            </a:ext>
          </a:extLst>
        </xdr:cNvPr>
        <xdr:cNvCxnSpPr/>
      </xdr:nvCxnSpPr>
      <xdr:spPr>
        <a:xfrm>
          <a:off x="11753850" y="2571750"/>
          <a:ext cx="0" cy="3524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14</xdr:row>
      <xdr:rowOff>95250</xdr:rowOff>
    </xdr:from>
    <xdr:to>
      <xdr:col>12</xdr:col>
      <xdr:colOff>581025</xdr:colOff>
      <xdr:row>18</xdr:row>
      <xdr:rowOff>9525</xdr:rowOff>
    </xdr:to>
    <xdr:sp macro="" textlink="">
      <xdr:nvSpPr>
        <xdr:cNvPr id="36" name="TestuKoadroa 35">
          <a:extLst>
            <a:ext uri="{FF2B5EF4-FFF2-40B4-BE49-F238E27FC236}">
              <a16:creationId xmlns:a16="http://schemas.microsoft.com/office/drawing/2014/main" id="{C961D0A2-6581-8DA5-A32E-FFD33099D021}"/>
            </a:ext>
          </a:extLst>
        </xdr:cNvPr>
        <xdr:cNvSpPr txBox="1"/>
      </xdr:nvSpPr>
      <xdr:spPr>
        <a:xfrm>
          <a:off x="10010775" y="2905125"/>
          <a:ext cx="404812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kern="1200"/>
            <a:t>KALKULATU NAHI BADUZU ZEIN IZANGO LITZATEKEEN % 10, BIDERKATU KOPURU HORI (AURREKONTUAREN GUZTIZKOA DAUKAZUNEAN) BIDER 10 ETA ZATITU 100-EN ARTEAN </a:t>
          </a:r>
        </a:p>
      </xdr:txBody>
    </xdr:sp>
    <xdr:clientData/>
  </xdr:twoCellAnchor>
  <xdr:twoCellAnchor>
    <xdr:from>
      <xdr:col>2</xdr:col>
      <xdr:colOff>523875</xdr:colOff>
      <xdr:row>94</xdr:row>
      <xdr:rowOff>85725</xdr:rowOff>
    </xdr:from>
    <xdr:to>
      <xdr:col>14</xdr:col>
      <xdr:colOff>19051</xdr:colOff>
      <xdr:row>96</xdr:row>
      <xdr:rowOff>161925</xdr:rowOff>
    </xdr:to>
    <xdr:sp macro="" textlink="">
      <xdr:nvSpPr>
        <xdr:cNvPr id="23" name="TestuKoadroa 22">
          <a:extLst>
            <a:ext uri="{FF2B5EF4-FFF2-40B4-BE49-F238E27FC236}">
              <a16:creationId xmlns:a16="http://schemas.microsoft.com/office/drawing/2014/main" id="{E281B1BD-6D40-48E3-9293-D24049369126}"/>
            </a:ext>
          </a:extLst>
        </xdr:cNvPr>
        <xdr:cNvSpPr txBox="1"/>
      </xdr:nvSpPr>
      <xdr:spPr>
        <a:xfrm>
          <a:off x="6496050" y="19554825"/>
          <a:ext cx="8305801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KOADRO HONEK EZ DU INFORMAZIO ZUZENA EMANGO GEHIENEZKO MUGA GAINDITZEN DEN ALA ONDO DAGOEN AURREKONTU OSOA BEHAR BEZALA BETE ARTE, GUZTIZKO BATURAREKIN KALKULATZEN BAITU </a:t>
          </a:r>
          <a:endParaRPr lang="es-ES" sz="1100" kern="1200"/>
        </a:p>
      </xdr:txBody>
    </xdr:sp>
    <xdr:clientData/>
  </xdr:twoCellAnchor>
  <xdr:twoCellAnchor>
    <xdr:from>
      <xdr:col>2</xdr:col>
      <xdr:colOff>9525</xdr:colOff>
      <xdr:row>95</xdr:row>
      <xdr:rowOff>133350</xdr:rowOff>
    </xdr:from>
    <xdr:to>
      <xdr:col>2</xdr:col>
      <xdr:colOff>409575</xdr:colOff>
      <xdr:row>95</xdr:row>
      <xdr:rowOff>133350</xdr:rowOff>
    </xdr:to>
    <xdr:cxnSp macro="">
      <xdr:nvCxnSpPr>
        <xdr:cNvPr id="24" name="Gezidun lotura-marra zuzena 23">
          <a:extLst>
            <a:ext uri="{FF2B5EF4-FFF2-40B4-BE49-F238E27FC236}">
              <a16:creationId xmlns:a16="http://schemas.microsoft.com/office/drawing/2014/main" id="{6EFB3058-1DB4-4C70-9A45-1D8C3F876273}"/>
            </a:ext>
          </a:extLst>
        </xdr:cNvPr>
        <xdr:cNvCxnSpPr/>
      </xdr:nvCxnSpPr>
      <xdr:spPr>
        <a:xfrm>
          <a:off x="5981700" y="19792950"/>
          <a:ext cx="4000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D6C9-C269-40D4-A2F9-19AFD1A754AF}">
  <dimension ref="A1:Q150"/>
  <sheetViews>
    <sheetView tabSelected="1" workbookViewId="0"/>
  </sheetViews>
  <sheetFormatPr defaultColWidth="9.109375" defaultRowHeight="14.4" x14ac:dyDescent="0.3"/>
  <cols>
    <col min="1" max="1" width="43.6640625" style="2" customWidth="1"/>
    <col min="2" max="2" width="51.109375" style="2" customWidth="1"/>
    <col min="3" max="6" width="9.109375" style="2"/>
    <col min="7" max="7" width="9.109375" style="2" customWidth="1"/>
    <col min="8" max="10" width="9.109375" style="2"/>
    <col min="11" max="11" width="19.88671875" style="2" customWidth="1"/>
    <col min="12" max="12" width="20.88671875" style="2" customWidth="1"/>
    <col min="13" max="16384" width="9.109375" style="2"/>
  </cols>
  <sheetData>
    <row r="1" spans="1:17" x14ac:dyDescent="0.3">
      <c r="A1" s="1"/>
    </row>
    <row r="13" spans="1:17" ht="25.8" x14ac:dyDescent="0.5">
      <c r="G13" s="91" t="s">
        <v>7</v>
      </c>
      <c r="H13" s="92"/>
      <c r="I13" s="92"/>
      <c r="J13" s="93"/>
      <c r="K13" s="39">
        <f ca="1">SUM(B29,B39,B83,B95,B112,B126,B135)</f>
        <v>7361.92</v>
      </c>
      <c r="L13" s="3"/>
    </row>
    <row r="14" spans="1:17" x14ac:dyDescent="0.3"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7" x14ac:dyDescent="0.3">
      <c r="H15" s="53"/>
      <c r="I15" s="54"/>
      <c r="J15" s="53"/>
      <c r="K15" s="53"/>
      <c r="L15" s="53"/>
      <c r="M15" s="53"/>
      <c r="N15" s="53"/>
      <c r="O15" s="53"/>
      <c r="P15" s="53"/>
      <c r="Q15" s="53"/>
    </row>
    <row r="16" spans="1:17" x14ac:dyDescent="0.3"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21" spans="1:15" ht="15" thickBot="1" x14ac:dyDescent="0.35"/>
    <row r="22" spans="1:15" ht="15" thickBot="1" x14ac:dyDescent="0.35">
      <c r="A22" s="62" t="s">
        <v>8</v>
      </c>
      <c r="B22" s="63"/>
      <c r="C22" s="5"/>
      <c r="D22" s="5"/>
      <c r="E22" s="5"/>
    </row>
    <row r="23" spans="1:15" ht="15" thickBot="1" x14ac:dyDescent="0.35">
      <c r="A23" s="66" t="s">
        <v>9</v>
      </c>
      <c r="B23" s="67"/>
      <c r="C23" s="67"/>
      <c r="D23" s="82"/>
      <c r="E23" s="81"/>
      <c r="F23" s="81"/>
      <c r="G23" s="81"/>
      <c r="H23" s="81"/>
      <c r="I23" s="6"/>
      <c r="J23" s="6"/>
      <c r="K23" s="6"/>
      <c r="L23" s="5"/>
      <c r="M23" s="5"/>
      <c r="N23" s="5"/>
      <c r="O23" s="5"/>
    </row>
    <row r="24" spans="1:15" x14ac:dyDescent="0.3">
      <c r="A24" s="64" t="s">
        <v>10</v>
      </c>
      <c r="B24" s="65">
        <v>84</v>
      </c>
    </row>
    <row r="25" spans="1:15" x14ac:dyDescent="0.3">
      <c r="A25" s="7" t="s">
        <v>11</v>
      </c>
      <c r="B25" s="8">
        <v>55.83</v>
      </c>
    </row>
    <row r="26" spans="1:15" x14ac:dyDescent="0.3">
      <c r="A26" s="7" t="s">
        <v>12</v>
      </c>
      <c r="B26" s="8">
        <v>69.989999999999995</v>
      </c>
    </row>
    <row r="27" spans="1:15" x14ac:dyDescent="0.3">
      <c r="A27" s="7" t="s">
        <v>13</v>
      </c>
      <c r="B27" s="8">
        <v>46.1</v>
      </c>
    </row>
    <row r="28" spans="1:15" x14ac:dyDescent="0.3">
      <c r="A28" s="7" t="s">
        <v>14</v>
      </c>
      <c r="B28" s="8">
        <v>41</v>
      </c>
    </row>
    <row r="29" spans="1:15" x14ac:dyDescent="0.3">
      <c r="A29" s="9" t="s">
        <v>17</v>
      </c>
      <c r="B29" s="76">
        <f ca="1">SUM(B22:OFFSET(B29,-1,0))</f>
        <v>296.91999999999996</v>
      </c>
    </row>
    <row r="30" spans="1:15" x14ac:dyDescent="0.3">
      <c r="A30" s="10" t="s">
        <v>3</v>
      </c>
      <c r="B30" s="40" t="str">
        <f ca="1">IF(OR(B150="",B29=""),"",IF(B29&gt;B150*10%,"SUPERA","OK"))</f>
        <v>OK</v>
      </c>
    </row>
    <row r="31" spans="1:15" x14ac:dyDescent="0.3">
      <c r="B31" s="11"/>
    </row>
    <row r="32" spans="1:15" ht="15" thickBot="1" x14ac:dyDescent="0.35">
      <c r="B32" s="12"/>
    </row>
    <row r="33" spans="1:5" ht="15" thickBot="1" x14ac:dyDescent="0.35">
      <c r="A33" s="13" t="s">
        <v>15</v>
      </c>
      <c r="B33" s="14"/>
    </row>
    <row r="34" spans="1:5" x14ac:dyDescent="0.3">
      <c r="A34" s="15" t="s">
        <v>19</v>
      </c>
      <c r="B34" s="16">
        <v>445</v>
      </c>
    </row>
    <row r="35" spans="1:5" x14ac:dyDescent="0.3">
      <c r="A35" s="17"/>
      <c r="B35" s="18"/>
    </row>
    <row r="36" spans="1:5" x14ac:dyDescent="0.3">
      <c r="A36" s="17"/>
      <c r="B36" s="18"/>
    </row>
    <row r="37" spans="1:5" x14ac:dyDescent="0.3">
      <c r="A37" s="17"/>
      <c r="B37" s="18"/>
    </row>
    <row r="38" spans="1:5" x14ac:dyDescent="0.3">
      <c r="A38" s="17"/>
      <c r="B38" s="18"/>
    </row>
    <row r="39" spans="1:5" x14ac:dyDescent="0.3">
      <c r="A39" s="19" t="s">
        <v>16</v>
      </c>
      <c r="B39" s="75">
        <f ca="1">SUM(B33:OFFSET(B39,-1,0))</f>
        <v>445</v>
      </c>
    </row>
    <row r="41" spans="1:5" ht="15" thickBot="1" x14ac:dyDescent="0.35"/>
    <row r="42" spans="1:5" ht="15" thickBot="1" x14ac:dyDescent="0.35">
      <c r="A42" s="87" t="s">
        <v>18</v>
      </c>
      <c r="B42" s="88"/>
      <c r="C42" s="20"/>
      <c r="D42" s="20"/>
      <c r="E42" s="20"/>
    </row>
    <row r="43" spans="1:5" x14ac:dyDescent="0.3">
      <c r="A43" s="85" t="s">
        <v>27</v>
      </c>
      <c r="B43" s="86"/>
      <c r="C43" s="20"/>
      <c r="D43" s="20"/>
      <c r="E43" s="20"/>
    </row>
    <row r="44" spans="1:5" x14ac:dyDescent="0.3">
      <c r="A44" s="22" t="s">
        <v>20</v>
      </c>
      <c r="B44" s="48" t="s">
        <v>21</v>
      </c>
      <c r="C44" s="20"/>
      <c r="D44" s="20"/>
      <c r="E44" s="20"/>
    </row>
    <row r="45" spans="1:5" x14ac:dyDescent="0.3">
      <c r="A45" s="23" t="s">
        <v>22</v>
      </c>
      <c r="B45" s="4">
        <v>4</v>
      </c>
      <c r="C45" s="20"/>
      <c r="D45" s="20"/>
      <c r="E45" s="20"/>
    </row>
    <row r="46" spans="1:5" x14ac:dyDescent="0.3">
      <c r="A46" s="24" t="s">
        <v>23</v>
      </c>
      <c r="B46" s="25">
        <v>360</v>
      </c>
      <c r="C46" s="20"/>
      <c r="D46" s="20"/>
      <c r="E46" s="20"/>
    </row>
    <row r="47" spans="1:5" x14ac:dyDescent="0.3">
      <c r="A47" s="26" t="s">
        <v>4</v>
      </c>
      <c r="B47" s="41" t="str">
        <f>IF(B45=0,"",IF(B46/B45&lt;=90,"OK","SUPERA90€/h"))</f>
        <v>OK</v>
      </c>
      <c r="C47" s="20"/>
      <c r="D47" s="20"/>
      <c r="E47" s="20"/>
    </row>
    <row r="48" spans="1:5" x14ac:dyDescent="0.3">
      <c r="A48" s="22" t="s">
        <v>20</v>
      </c>
      <c r="B48" s="49" t="s">
        <v>25</v>
      </c>
      <c r="C48" s="20"/>
      <c r="D48" s="20"/>
      <c r="E48" s="20"/>
    </row>
    <row r="49" spans="1:5" x14ac:dyDescent="0.3">
      <c r="A49" s="23" t="s">
        <v>22</v>
      </c>
      <c r="B49" s="4">
        <v>4</v>
      </c>
      <c r="C49" s="20"/>
      <c r="D49" s="20"/>
      <c r="E49" s="20"/>
    </row>
    <row r="50" spans="1:5" x14ac:dyDescent="0.3">
      <c r="A50" s="24" t="s">
        <v>23</v>
      </c>
      <c r="B50" s="25">
        <v>450</v>
      </c>
      <c r="C50" s="20"/>
      <c r="D50" s="20"/>
      <c r="E50" s="20"/>
    </row>
    <row r="51" spans="1:5" x14ac:dyDescent="0.3">
      <c r="A51" s="26" t="s">
        <v>5</v>
      </c>
      <c r="B51" s="41" t="str">
        <f>IF(B49=0,"",IF(B50/B49&lt;=90,"OK","SUPERA90€/h"))</f>
        <v>SUPERA90€/h</v>
      </c>
      <c r="C51" s="20"/>
      <c r="D51" s="20"/>
      <c r="E51" s="20"/>
    </row>
    <row r="52" spans="1:5" x14ac:dyDescent="0.3">
      <c r="A52" s="22" t="s">
        <v>20</v>
      </c>
      <c r="B52" s="48" t="s">
        <v>24</v>
      </c>
      <c r="C52" s="20"/>
      <c r="D52" s="20"/>
      <c r="E52" s="20"/>
    </row>
    <row r="53" spans="1:5" x14ac:dyDescent="0.3">
      <c r="A53" s="23" t="s">
        <v>22</v>
      </c>
      <c r="B53" s="4">
        <v>1</v>
      </c>
      <c r="C53" s="20"/>
      <c r="D53" s="20"/>
      <c r="E53" s="20"/>
    </row>
    <row r="54" spans="1:5" x14ac:dyDescent="0.3">
      <c r="A54" s="24" t="s">
        <v>23</v>
      </c>
      <c r="B54" s="25">
        <v>250</v>
      </c>
      <c r="C54" s="20"/>
      <c r="D54" s="20"/>
      <c r="E54" s="20"/>
    </row>
    <row r="55" spans="1:5" x14ac:dyDescent="0.3">
      <c r="A55" s="26" t="s">
        <v>6</v>
      </c>
      <c r="B55" s="41" t="str">
        <f>IF(B53=0,"",IF(B54/B53&lt;=90,"OK","SUPERA90€/h"))</f>
        <v>SUPERA90€/h</v>
      </c>
      <c r="C55" s="20"/>
      <c r="D55" s="20"/>
      <c r="E55" s="20"/>
    </row>
    <row r="56" spans="1:5" x14ac:dyDescent="0.3">
      <c r="A56" s="22" t="s">
        <v>20</v>
      </c>
      <c r="B56" s="48" t="s">
        <v>26</v>
      </c>
      <c r="C56" s="20"/>
      <c r="D56" s="20"/>
      <c r="E56" s="20"/>
    </row>
    <row r="57" spans="1:5" x14ac:dyDescent="0.3">
      <c r="A57" s="23" t="s">
        <v>22</v>
      </c>
      <c r="B57" s="4">
        <v>2</v>
      </c>
      <c r="C57" s="20"/>
      <c r="D57" s="20"/>
      <c r="E57" s="20"/>
    </row>
    <row r="58" spans="1:5" x14ac:dyDescent="0.3">
      <c r="A58" s="24" t="s">
        <v>23</v>
      </c>
      <c r="B58" s="25">
        <v>180</v>
      </c>
      <c r="C58" s="20"/>
      <c r="D58" s="20"/>
      <c r="E58" s="20"/>
    </row>
    <row r="59" spans="1:5" x14ac:dyDescent="0.3">
      <c r="A59" s="26" t="s">
        <v>4</v>
      </c>
      <c r="B59" s="41" t="str">
        <f>IF(B57=0,"",IF(B58/B57&lt;=90,"OK","SUPERA90€/h"))</f>
        <v>OK</v>
      </c>
      <c r="C59" s="20"/>
      <c r="D59" s="20"/>
      <c r="E59" s="20"/>
    </row>
    <row r="60" spans="1:5" ht="28.8" x14ac:dyDescent="0.3">
      <c r="A60" s="28" t="s">
        <v>29</v>
      </c>
      <c r="B60" s="25">
        <f>SUM(B58,B54,B50,B46)</f>
        <v>1240</v>
      </c>
      <c r="C60" s="20"/>
      <c r="D60" s="20"/>
      <c r="E60" s="20"/>
    </row>
    <row r="61" spans="1:5" x14ac:dyDescent="0.3">
      <c r="A61" s="83" t="s">
        <v>28</v>
      </c>
      <c r="B61" s="84"/>
      <c r="C61" s="20"/>
      <c r="D61" s="20"/>
      <c r="E61" s="20"/>
    </row>
    <row r="62" spans="1:5" x14ac:dyDescent="0.3">
      <c r="A62" s="22" t="s">
        <v>20</v>
      </c>
      <c r="B62" s="48" t="s">
        <v>30</v>
      </c>
      <c r="C62" s="20"/>
      <c r="D62" s="20"/>
      <c r="E62" s="20"/>
    </row>
    <row r="63" spans="1:5" x14ac:dyDescent="0.3">
      <c r="A63" s="23" t="s">
        <v>22</v>
      </c>
      <c r="B63" s="4">
        <v>1</v>
      </c>
    </row>
    <row r="64" spans="1:5" x14ac:dyDescent="0.3">
      <c r="A64" s="24" t="s">
        <v>23</v>
      </c>
      <c r="B64" s="25">
        <v>150</v>
      </c>
    </row>
    <row r="65" spans="1:5" x14ac:dyDescent="0.3">
      <c r="A65" s="27" t="s">
        <v>5</v>
      </c>
      <c r="B65" s="41" t="str">
        <f>IF(B63=0,"",IF(B64/B63&lt;=150,"OK","SUPERA 150€/h"))</f>
        <v>OK</v>
      </c>
    </row>
    <row r="66" spans="1:5" x14ac:dyDescent="0.3">
      <c r="A66" s="22" t="s">
        <v>20</v>
      </c>
      <c r="B66" s="48" t="s">
        <v>31</v>
      </c>
    </row>
    <row r="67" spans="1:5" x14ac:dyDescent="0.3">
      <c r="A67" s="23" t="s">
        <v>22</v>
      </c>
      <c r="B67" s="4">
        <v>10</v>
      </c>
    </row>
    <row r="68" spans="1:5" x14ac:dyDescent="0.3">
      <c r="A68" s="24" t="s">
        <v>23</v>
      </c>
      <c r="B68" s="25">
        <v>1600</v>
      </c>
    </row>
    <row r="69" spans="1:5" x14ac:dyDescent="0.3">
      <c r="A69" s="27" t="s">
        <v>6</v>
      </c>
      <c r="B69" s="41" t="str">
        <f>IF(B67=0,"",IF(B68/B67&lt;=150,"OK","SUPERA 150€/h"))</f>
        <v>SUPERA 150€/h</v>
      </c>
      <c r="C69" s="20"/>
      <c r="D69" s="20"/>
      <c r="E69" s="20"/>
    </row>
    <row r="70" spans="1:5" x14ac:dyDescent="0.3">
      <c r="A70" s="22" t="s">
        <v>20</v>
      </c>
      <c r="B70" s="48" t="s">
        <v>32</v>
      </c>
      <c r="C70" s="20"/>
      <c r="D70" s="20"/>
      <c r="E70" s="20"/>
    </row>
    <row r="71" spans="1:5" x14ac:dyDescent="0.3">
      <c r="A71" s="23" t="s">
        <v>22</v>
      </c>
      <c r="B71" s="4">
        <v>10</v>
      </c>
      <c r="C71" s="20"/>
      <c r="D71" s="20"/>
      <c r="E71" s="20"/>
    </row>
    <row r="72" spans="1:5" x14ac:dyDescent="0.3">
      <c r="A72" s="24" t="s">
        <v>23</v>
      </c>
      <c r="B72" s="25">
        <v>1500</v>
      </c>
      <c r="C72" s="20"/>
      <c r="D72" s="20"/>
      <c r="E72" s="20"/>
    </row>
    <row r="73" spans="1:5" x14ac:dyDescent="0.3">
      <c r="A73" s="27" t="s">
        <v>5</v>
      </c>
      <c r="B73" s="41" t="str">
        <f>IF(B71=0,"",IF(B72/B71&lt;=150,"OK","SUPERA 150€/h"))</f>
        <v>OK</v>
      </c>
      <c r="C73" s="20"/>
      <c r="D73" s="20"/>
      <c r="E73" s="20"/>
    </row>
    <row r="74" spans="1:5" x14ac:dyDescent="0.3">
      <c r="A74" s="22" t="s">
        <v>20</v>
      </c>
      <c r="B74" s="21"/>
      <c r="C74" s="20"/>
      <c r="D74" s="20"/>
      <c r="E74" s="20"/>
    </row>
    <row r="75" spans="1:5" x14ac:dyDescent="0.3">
      <c r="A75" s="23" t="s">
        <v>22</v>
      </c>
      <c r="B75" s="4"/>
      <c r="C75" s="20"/>
      <c r="D75" s="20"/>
      <c r="E75" s="20"/>
    </row>
    <row r="76" spans="1:5" x14ac:dyDescent="0.3">
      <c r="A76" s="24" t="s">
        <v>23</v>
      </c>
      <c r="B76" s="25"/>
      <c r="C76" s="20"/>
      <c r="D76" s="20"/>
      <c r="E76" s="20"/>
    </row>
    <row r="77" spans="1:5" x14ac:dyDescent="0.3">
      <c r="A77" s="27" t="s">
        <v>4</v>
      </c>
      <c r="B77" s="41" t="str">
        <f>IF(B75=0,"",IF(B76/B75&lt;=150,"OK","SUPERA 150€/h"))</f>
        <v/>
      </c>
      <c r="C77" s="20"/>
      <c r="D77" s="20"/>
      <c r="E77" s="20"/>
    </row>
    <row r="78" spans="1:5" x14ac:dyDescent="0.3">
      <c r="A78" s="22" t="s">
        <v>20</v>
      </c>
      <c r="B78" s="21"/>
      <c r="C78" s="20"/>
      <c r="D78" s="20"/>
      <c r="E78" s="20"/>
    </row>
    <row r="79" spans="1:5" x14ac:dyDescent="0.3">
      <c r="A79" s="23" t="s">
        <v>22</v>
      </c>
      <c r="B79" s="4"/>
      <c r="C79" s="20"/>
      <c r="D79" s="20"/>
      <c r="E79" s="20"/>
    </row>
    <row r="80" spans="1:5" x14ac:dyDescent="0.3">
      <c r="A80" s="24" t="s">
        <v>23</v>
      </c>
      <c r="B80" s="25"/>
      <c r="C80" s="20"/>
      <c r="D80" s="20"/>
      <c r="E80" s="20"/>
    </row>
    <row r="81" spans="1:5" x14ac:dyDescent="0.3">
      <c r="A81" s="27" t="s">
        <v>5</v>
      </c>
      <c r="B81" s="41" t="str">
        <f>IF(B79=0,"",IF(B80/B79&lt;=150,"OK","SUPERA 150€/h"))</f>
        <v/>
      </c>
      <c r="C81" s="20"/>
      <c r="D81" s="20"/>
      <c r="E81" s="20"/>
    </row>
    <row r="82" spans="1:5" ht="28.8" x14ac:dyDescent="0.3">
      <c r="A82" s="89" t="s">
        <v>33</v>
      </c>
      <c r="B82" s="29">
        <f>SUM(B80,B76,B72,B68,B64)</f>
        <v>3250</v>
      </c>
      <c r="C82" s="20"/>
      <c r="D82" s="20"/>
      <c r="E82" s="20"/>
    </row>
    <row r="83" spans="1:5" x14ac:dyDescent="0.3">
      <c r="A83" s="50" t="s">
        <v>34</v>
      </c>
      <c r="B83" s="74">
        <f>SUM(B82,B60)</f>
        <v>4490</v>
      </c>
      <c r="C83" s="20"/>
      <c r="D83" s="20"/>
      <c r="E83" s="20"/>
    </row>
    <row r="84" spans="1:5" x14ac:dyDescent="0.3">
      <c r="C84" s="20"/>
      <c r="D84" s="20"/>
      <c r="E84" s="20"/>
    </row>
    <row r="85" spans="1:5" ht="15" thickBot="1" x14ac:dyDescent="0.35">
      <c r="C85" s="20"/>
      <c r="D85" s="20"/>
      <c r="E85" s="20"/>
    </row>
    <row r="86" spans="1:5" ht="15" thickBot="1" x14ac:dyDescent="0.35">
      <c r="A86" s="30" t="s">
        <v>35</v>
      </c>
      <c r="B86" s="44"/>
      <c r="C86" s="20"/>
      <c r="D86" s="20"/>
      <c r="E86" s="20"/>
    </row>
    <row r="87" spans="1:5" ht="15" thickBot="1" x14ac:dyDescent="0.35">
      <c r="A87" s="90" t="s">
        <v>36</v>
      </c>
      <c r="B87" s="61"/>
    </row>
    <row r="88" spans="1:5" x14ac:dyDescent="0.3">
      <c r="A88" s="69" t="s">
        <v>37</v>
      </c>
      <c r="B88" s="69">
        <v>10</v>
      </c>
    </row>
    <row r="89" spans="1:5" x14ac:dyDescent="0.3">
      <c r="A89" s="51" t="s">
        <v>38</v>
      </c>
      <c r="B89" s="4">
        <v>30</v>
      </c>
    </row>
    <row r="90" spans="1:5" x14ac:dyDescent="0.3">
      <c r="A90" s="52" t="s">
        <v>39</v>
      </c>
      <c r="B90" s="25">
        <v>300</v>
      </c>
    </row>
    <row r="91" spans="1:5" x14ac:dyDescent="0.3">
      <c r="A91" s="31" t="s">
        <v>40</v>
      </c>
      <c r="B91" s="25">
        <v>150</v>
      </c>
    </row>
    <row r="92" spans="1:5" x14ac:dyDescent="0.3">
      <c r="A92" s="31"/>
      <c r="B92" s="25"/>
    </row>
    <row r="93" spans="1:5" x14ac:dyDescent="0.3">
      <c r="A93" s="31"/>
      <c r="B93" s="25"/>
    </row>
    <row r="94" spans="1:5" x14ac:dyDescent="0.3">
      <c r="A94" s="31"/>
      <c r="B94" s="25"/>
    </row>
    <row r="95" spans="1:5" x14ac:dyDescent="0.3">
      <c r="A95" s="32" t="s">
        <v>41</v>
      </c>
      <c r="B95" s="77">
        <f ca="1">SUM(B90:OFFSET(B95,-1,0))</f>
        <v>450</v>
      </c>
    </row>
    <row r="96" spans="1:5" x14ac:dyDescent="0.3">
      <c r="A96" s="10" t="s">
        <v>3</v>
      </c>
      <c r="B96" s="41" t="str">
        <f ca="1">IF(OR(B150="",B95=""),"",IF(B95&gt;B150*10%,"SUPERA","OK"))</f>
        <v>OK</v>
      </c>
    </row>
    <row r="97" spans="1:6" ht="15" thickBot="1" x14ac:dyDescent="0.35">
      <c r="A97" s="33"/>
      <c r="B97" s="20"/>
    </row>
    <row r="98" spans="1:6" ht="15" thickBot="1" x14ac:dyDescent="0.35">
      <c r="A98" s="55" t="s">
        <v>42</v>
      </c>
      <c r="B98" s="56"/>
    </row>
    <row r="99" spans="1:6" ht="15" thickBot="1" x14ac:dyDescent="0.35">
      <c r="A99" s="59" t="s">
        <v>43</v>
      </c>
      <c r="B99" s="60"/>
      <c r="C99" s="60"/>
      <c r="D99" s="60"/>
      <c r="E99" s="60"/>
      <c r="F99" s="61"/>
    </row>
    <row r="100" spans="1:6" x14ac:dyDescent="0.3">
      <c r="A100" s="57" t="s">
        <v>44</v>
      </c>
      <c r="B100" s="58" t="s">
        <v>2</v>
      </c>
    </row>
    <row r="101" spans="1:6" x14ac:dyDescent="0.3">
      <c r="A101" s="4" t="s">
        <v>45</v>
      </c>
      <c r="B101" s="4" t="s">
        <v>48</v>
      </c>
    </row>
    <row r="102" spans="1:6" x14ac:dyDescent="0.3">
      <c r="A102" s="4" t="s">
        <v>46</v>
      </c>
      <c r="B102" s="25">
        <v>500</v>
      </c>
    </row>
    <row r="103" spans="1:6" x14ac:dyDescent="0.3">
      <c r="A103" s="4" t="s">
        <v>47</v>
      </c>
      <c r="B103" s="25">
        <v>50</v>
      </c>
    </row>
    <row r="104" spans="1:6" x14ac:dyDescent="0.3">
      <c r="A104" s="57" t="s">
        <v>44</v>
      </c>
      <c r="B104" s="34"/>
    </row>
    <row r="105" spans="1:6" x14ac:dyDescent="0.3">
      <c r="A105" s="4" t="s">
        <v>45</v>
      </c>
      <c r="B105" s="4" t="s">
        <v>49</v>
      </c>
    </row>
    <row r="106" spans="1:6" x14ac:dyDescent="0.3">
      <c r="A106" s="4" t="s">
        <v>46</v>
      </c>
      <c r="B106" s="25"/>
    </row>
    <row r="107" spans="1:6" x14ac:dyDescent="0.3">
      <c r="A107" s="4" t="s">
        <v>47</v>
      </c>
      <c r="B107" s="35"/>
    </row>
    <row r="108" spans="1:6" x14ac:dyDescent="0.3">
      <c r="A108" s="57" t="s">
        <v>44</v>
      </c>
      <c r="B108" s="34"/>
    </row>
    <row r="109" spans="1:6" x14ac:dyDescent="0.3">
      <c r="A109" s="4" t="s">
        <v>45</v>
      </c>
      <c r="B109" s="4" t="s">
        <v>49</v>
      </c>
    </row>
    <row r="110" spans="1:6" x14ac:dyDescent="0.3">
      <c r="A110" s="4" t="s">
        <v>46</v>
      </c>
      <c r="B110" s="25"/>
    </row>
    <row r="111" spans="1:6" x14ac:dyDescent="0.3">
      <c r="A111" s="4" t="s">
        <v>47</v>
      </c>
      <c r="B111" s="35"/>
    </row>
    <row r="112" spans="1:6" x14ac:dyDescent="0.3">
      <c r="A112" s="36" t="s">
        <v>50</v>
      </c>
      <c r="B112" s="78">
        <f>SUM(B110:B111,B106:B107,B102:B103)</f>
        <v>550</v>
      </c>
    </row>
    <row r="113" spans="1:2" x14ac:dyDescent="0.3">
      <c r="A113" s="10" t="s">
        <v>3</v>
      </c>
      <c r="B113" s="41" t="str">
        <f ca="1">IF(OR(B150="",B112=""),"",IF(B112&gt;B150*10%,"SUPERA","OK"))</f>
        <v>OK</v>
      </c>
    </row>
    <row r="114" spans="1:2" x14ac:dyDescent="0.3">
      <c r="A114" s="43"/>
      <c r="B114" s="43"/>
    </row>
    <row r="115" spans="1:2" ht="15" thickBot="1" x14ac:dyDescent="0.35">
      <c r="A115" s="43"/>
      <c r="B115" s="43"/>
    </row>
    <row r="116" spans="1:2" x14ac:dyDescent="0.3">
      <c r="A116" s="37" t="s">
        <v>51</v>
      </c>
      <c r="B116" s="43"/>
    </row>
    <row r="117" spans="1:2" x14ac:dyDescent="0.3">
      <c r="A117" s="4" t="s">
        <v>52</v>
      </c>
      <c r="B117" s="25">
        <v>150</v>
      </c>
    </row>
    <row r="118" spans="1:2" x14ac:dyDescent="0.3">
      <c r="A118" s="4" t="s">
        <v>53</v>
      </c>
      <c r="B118" s="25">
        <v>300</v>
      </c>
    </row>
    <row r="119" spans="1:2" x14ac:dyDescent="0.3">
      <c r="A119" s="4" t="s">
        <v>54</v>
      </c>
      <c r="B119" s="25">
        <v>350</v>
      </c>
    </row>
    <row r="120" spans="1:2" x14ac:dyDescent="0.3">
      <c r="A120" s="2" t="s">
        <v>55</v>
      </c>
      <c r="B120" s="25">
        <v>175</v>
      </c>
    </row>
    <row r="121" spans="1:2" x14ac:dyDescent="0.3">
      <c r="A121" s="4" t="s">
        <v>0</v>
      </c>
      <c r="B121" s="25"/>
    </row>
    <row r="122" spans="1:2" hidden="1" x14ac:dyDescent="0.3">
      <c r="A122" s="4"/>
      <c r="B122" s="25"/>
    </row>
    <row r="123" spans="1:2" hidden="1" x14ac:dyDescent="0.3">
      <c r="A123" s="4"/>
      <c r="B123" s="25"/>
    </row>
    <row r="124" spans="1:2" hidden="1" x14ac:dyDescent="0.3">
      <c r="A124" s="4"/>
      <c r="B124" s="25"/>
    </row>
    <row r="125" spans="1:2" hidden="1" x14ac:dyDescent="0.3">
      <c r="A125" s="4"/>
      <c r="B125" s="25"/>
    </row>
    <row r="126" spans="1:2" x14ac:dyDescent="0.3">
      <c r="A126" s="38" t="s">
        <v>56</v>
      </c>
      <c r="B126" s="79">
        <f ca="1">SUM(B117:OFFSET(B126,-1,0))</f>
        <v>975</v>
      </c>
    </row>
    <row r="127" spans="1:2" ht="15" thickBot="1" x14ac:dyDescent="0.35">
      <c r="A127" s="43"/>
      <c r="B127" s="43"/>
    </row>
    <row r="128" spans="1:2" ht="15" thickBot="1" x14ac:dyDescent="0.35">
      <c r="A128" s="68" t="s">
        <v>57</v>
      </c>
      <c r="B128" s="43"/>
    </row>
    <row r="129" spans="1:4" ht="15" thickBot="1" x14ac:dyDescent="0.35">
      <c r="A129" s="71" t="s">
        <v>58</v>
      </c>
      <c r="B129" s="72"/>
      <c r="C129" s="72"/>
      <c r="D129" s="73"/>
    </row>
    <row r="130" spans="1:4" x14ac:dyDescent="0.3">
      <c r="A130" s="69" t="s">
        <v>59</v>
      </c>
      <c r="B130" s="70">
        <v>55</v>
      </c>
    </row>
    <row r="131" spans="1:4" x14ac:dyDescent="0.3">
      <c r="A131" s="4" t="s">
        <v>60</v>
      </c>
      <c r="B131" s="25">
        <v>75</v>
      </c>
    </row>
    <row r="132" spans="1:4" x14ac:dyDescent="0.3">
      <c r="A132" s="4" t="s">
        <v>61</v>
      </c>
      <c r="B132" s="25">
        <v>25</v>
      </c>
    </row>
    <row r="133" spans="1:4" x14ac:dyDescent="0.3">
      <c r="A133" s="4"/>
      <c r="B133" s="25"/>
    </row>
    <row r="134" spans="1:4" x14ac:dyDescent="0.3">
      <c r="A134" s="4"/>
      <c r="B134" s="25"/>
    </row>
    <row r="135" spans="1:4" x14ac:dyDescent="0.3">
      <c r="A135" s="45" t="s">
        <v>62</v>
      </c>
      <c r="B135" s="80">
        <f ca="1">SUM(B130:OFFSET(B135,-1,0))</f>
        <v>155</v>
      </c>
    </row>
    <row r="136" spans="1:4" x14ac:dyDescent="0.3">
      <c r="A136" s="46" t="s">
        <v>3</v>
      </c>
      <c r="B136" s="41" t="str">
        <f ca="1">IF(OR(B150="",B135=""),"",IF(B135&gt;B150*10%,"SUPERA","OK"))</f>
        <v>OK</v>
      </c>
    </row>
    <row r="149" spans="1:2" ht="15" thickBot="1" x14ac:dyDescent="0.35"/>
    <row r="150" spans="1:2" ht="67.8" thickBot="1" x14ac:dyDescent="0.7">
      <c r="A150" s="47" t="s">
        <v>1</v>
      </c>
      <c r="B150" s="42">
        <f ca="1">SUM(B135,B126,B112,B95,B83,B39,B29)</f>
        <v>7361.92</v>
      </c>
    </row>
  </sheetData>
  <mergeCells count="1">
    <mergeCell ref="G13:J13"/>
  </mergeCells>
  <conditionalFormatting sqref="B30">
    <cfRule type="containsText" dxfId="25" priority="25" operator="containsText" text="OK">
      <formula>NOT(ISERROR(SEARCH("OK",B30)))</formula>
    </cfRule>
    <cfRule type="containsText" dxfId="24" priority="26" operator="containsText" text="SUPERA">
      <formula>NOT(ISERROR(SEARCH("SUPERA",B30)))</formula>
    </cfRule>
    <cfRule type="containsText" priority="27" operator="containsText" text="SUPERA">
      <formula>NOT(ISERROR(SEARCH("SUPERA",B30)))</formula>
    </cfRule>
    <cfRule type="expression" priority="28">
      <formula>"SUPERA"</formula>
    </cfRule>
  </conditionalFormatting>
  <conditionalFormatting sqref="B47">
    <cfRule type="containsText" dxfId="23" priority="23" operator="containsText" text="OK">
      <formula>NOT(ISERROR(SEARCH("OK",B47)))</formula>
    </cfRule>
    <cfRule type="containsText" dxfId="22" priority="24" operator="containsText" text="SUPERA">
      <formula>NOT(ISERROR(SEARCH("SUPERA",B47)))</formula>
    </cfRule>
  </conditionalFormatting>
  <conditionalFormatting sqref="B51">
    <cfRule type="containsText" dxfId="21" priority="21" operator="containsText" text="OK">
      <formula>NOT(ISERROR(SEARCH("OK",B51)))</formula>
    </cfRule>
    <cfRule type="containsText" dxfId="20" priority="22" operator="containsText" text="SUPERA">
      <formula>NOT(ISERROR(SEARCH("SUPERA",B51)))</formula>
    </cfRule>
  </conditionalFormatting>
  <conditionalFormatting sqref="B55">
    <cfRule type="containsText" dxfId="19" priority="19" operator="containsText" text="OK">
      <formula>NOT(ISERROR(SEARCH("OK",B55)))</formula>
    </cfRule>
    <cfRule type="containsText" dxfId="18" priority="20" operator="containsText" text="SUPERA">
      <formula>NOT(ISERROR(SEARCH("SUPERA",B55)))</formula>
    </cfRule>
  </conditionalFormatting>
  <conditionalFormatting sqref="B59">
    <cfRule type="containsText" dxfId="17" priority="17" operator="containsText" text="OK">
      <formula>NOT(ISERROR(SEARCH("OK",B59)))</formula>
    </cfRule>
    <cfRule type="containsText" dxfId="16" priority="18" operator="containsText" text="SUPERA">
      <formula>NOT(ISERROR(SEARCH("SUPERA",B59)))</formula>
    </cfRule>
  </conditionalFormatting>
  <conditionalFormatting sqref="B65">
    <cfRule type="containsText" dxfId="15" priority="15" operator="containsText" text="OK">
      <formula>NOT(ISERROR(SEARCH("OK",B65)))</formula>
    </cfRule>
    <cfRule type="containsText" dxfId="14" priority="16" operator="containsText" text="SUPERA">
      <formula>NOT(ISERROR(SEARCH("SUPERA",B65)))</formula>
    </cfRule>
  </conditionalFormatting>
  <conditionalFormatting sqref="B69">
    <cfRule type="containsText" dxfId="13" priority="13" operator="containsText" text="OK">
      <formula>NOT(ISERROR(SEARCH("OK",B69)))</formula>
    </cfRule>
    <cfRule type="containsText" dxfId="12" priority="14" operator="containsText" text="SUPERA">
      <formula>NOT(ISERROR(SEARCH("SUPERA",B69)))</formula>
    </cfRule>
  </conditionalFormatting>
  <conditionalFormatting sqref="B73">
    <cfRule type="containsText" dxfId="11" priority="11" operator="containsText" text="OK">
      <formula>NOT(ISERROR(SEARCH("OK",B73)))</formula>
    </cfRule>
    <cfRule type="containsText" dxfId="10" priority="12" operator="containsText" text="SUPERA">
      <formula>NOT(ISERROR(SEARCH("SUPERA",B73)))</formula>
    </cfRule>
  </conditionalFormatting>
  <conditionalFormatting sqref="B77">
    <cfRule type="containsText" dxfId="9" priority="9" operator="containsText" text="OK">
      <formula>NOT(ISERROR(SEARCH("OK",B77)))</formula>
    </cfRule>
    <cfRule type="containsText" dxfId="8" priority="10" operator="containsText" text="SUPERA">
      <formula>NOT(ISERROR(SEARCH("SUPERA",B77)))</formula>
    </cfRule>
  </conditionalFormatting>
  <conditionalFormatting sqref="B81">
    <cfRule type="containsText" dxfId="7" priority="7" operator="containsText" text="OK">
      <formula>NOT(ISERROR(SEARCH("OK",B81)))</formula>
    </cfRule>
    <cfRule type="containsText" dxfId="6" priority="8" operator="containsText" text="SUPERA">
      <formula>NOT(ISERROR(SEARCH("SUPERA",B81)))</formula>
    </cfRule>
  </conditionalFormatting>
  <conditionalFormatting sqref="B96">
    <cfRule type="containsText" dxfId="5" priority="5" operator="containsText" text="OK">
      <formula>NOT(ISERROR(SEARCH("OK",B96)))</formula>
    </cfRule>
    <cfRule type="containsText" dxfId="4" priority="6" operator="containsText" text="SUPERA">
      <formula>NOT(ISERROR(SEARCH("SUPERA",B96)))</formula>
    </cfRule>
  </conditionalFormatting>
  <conditionalFormatting sqref="B113">
    <cfRule type="containsText" dxfId="3" priority="3" operator="containsText" text="OK">
      <formula>NOT(ISERROR(SEARCH("OK",B113)))</formula>
    </cfRule>
    <cfRule type="containsText" dxfId="2" priority="4" operator="containsText" text="SUPERA">
      <formula>NOT(ISERROR(SEARCH("SUPERA",B113)))</formula>
    </cfRule>
  </conditionalFormatting>
  <conditionalFormatting sqref="B136">
    <cfRule type="containsText" dxfId="1" priority="1" operator="containsText" text="OK">
      <formula>NOT(ISERROR(SEARCH("OK",B136)))</formula>
    </cfRule>
    <cfRule type="containsText" dxfId="0" priority="2" operator="containsText" text="SUPERA">
      <formula>NOT(ISERROR(SEARCH("SUPERA",B136)))</formula>
    </cfRule>
  </conditionalFormatting>
  <pageMargins left="0.7" right="0.7" top="0.75" bottom="0.75" header="0.31496062000000002" footer="0.31496062000000002"/>
  <pageSetup paperSize="9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5DF7A0BBCA81E42B63859941369DBF9" ma:contentTypeVersion="13" ma:contentTypeDescription="Sortu dokumentu berri bat." ma:contentTypeScope="" ma:versionID="ecdef7474ea647af738e4b328bb26514">
  <xsd:schema xmlns:xsd="http://www.w3.org/2001/XMLSchema" xmlns:xs="http://www.w3.org/2001/XMLSchema" xmlns:p="http://schemas.microsoft.com/office/2006/metadata/properties" xmlns:ns2="d7dc1b33-0e29-4d34-93de-ae9cc95abba9" xmlns:ns3="3a21be58-7666-438d-bd99-6ca8c06e5ee1" targetNamespace="http://schemas.microsoft.com/office/2006/metadata/properties" ma:root="true" ma:fieldsID="6f1824c7328f8abce4c5e641ae0ce2ae" ns2:_="" ns3:_="">
    <xsd:import namespace="d7dc1b33-0e29-4d34-93de-ae9cc95abba9"/>
    <xsd:import namespace="3a21be58-7666-438d-bd99-6ca8c06e5e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c1b33-0e29-4d34-93de-ae9cc95ab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1be58-7666-438d-bd99-6ca8c06e5ee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3d9df01-3696-4b31-8742-6f8005c4d82a}" ma:internalName="TaxCatchAll" ma:showField="CatchAllData" ma:web="3a21be58-7666-438d-bd99-6ca8c06e5e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21be58-7666-438d-bd99-6ca8c06e5ee1" xsi:nil="true"/>
    <lcf76f155ced4ddcb4097134ff3c332f xmlns="d7dc1b33-0e29-4d34-93de-ae9cc95abb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084161-44B0-4FBA-BCBC-A9A859254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dc1b33-0e29-4d34-93de-ae9cc95abba9"/>
    <ds:schemaRef ds:uri="3a21be58-7666-438d-bd99-6ca8c06e5e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32E43D-78BB-4F55-A1A4-F4CF342CB1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C3536-9D86-43F5-8BA4-2E0BCD979DBB}">
  <ds:schemaRefs>
    <ds:schemaRef ds:uri="http://schemas.microsoft.com/office/2006/metadata/properties"/>
    <ds:schemaRef ds:uri="http://schemas.microsoft.com/office/infopath/2007/PartnerControls"/>
    <ds:schemaRef ds:uri="3a21be58-7666-438d-bd99-6ca8c06e5ee1"/>
    <ds:schemaRef ds:uri="d7dc1b33-0e29-4d34-93de-ae9cc95abb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Aurrekontua</vt:lpstr>
    </vt:vector>
  </TitlesOfParts>
  <Manager/>
  <Company>BATERA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Ramirez De La Piscina Arrillaga, Aitziber</dc:creator>
  <cp:keywords/>
  <dc:description/>
  <cp:lastModifiedBy>Gimenez Perez De Arenaza, Koldobika</cp:lastModifiedBy>
  <cp:revision/>
  <dcterms:created xsi:type="dcterms:W3CDTF">2025-11-25T10:41:18Z</dcterms:created>
  <dcterms:modified xsi:type="dcterms:W3CDTF">2026-06-16T11:04:01Z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0x01010075DF7A0BBCA81E42B63859941369DBF9</vt:lpwstr>
  </property>
  <property fmtid="{D5CDD505-2E9C-101B-9397-08002B2CF9AE}" pid="3" name="MediaServiceImageTags">
    <vt:lpwstr/>
  </property>
</Properties>
</file>